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НА САЙТ к письму ФУ от 01.06.2023 № 237\п.3\"/>
    </mc:Choice>
  </mc:AlternateContent>
  <xr:revisionPtr revIDLastSave="0" documentId="13_ncr:1_{D3332959-50EF-49AE-A124-3B3DB9636239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Расходы 202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P6" i="1" l="1"/>
  <c r="BP7" i="1"/>
  <c r="BP8" i="1"/>
  <c r="BP9" i="1"/>
  <c r="BP10" i="1"/>
  <c r="BP11" i="1"/>
  <c r="BP12" i="1"/>
  <c r="BP13" i="1"/>
  <c r="BP14" i="1"/>
  <c r="BP15" i="1"/>
  <c r="BP16" i="1"/>
  <c r="BP17" i="1"/>
  <c r="BP18" i="1"/>
  <c r="BP19" i="1"/>
  <c r="BP20" i="1"/>
  <c r="BP21" i="1"/>
  <c r="BP22" i="1"/>
  <c r="BP23" i="1"/>
  <c r="BP24" i="1"/>
  <c r="BP25" i="1"/>
  <c r="BP26" i="1"/>
  <c r="BP27" i="1"/>
  <c r="BP28" i="1"/>
  <c r="BP29" i="1"/>
  <c r="BP30" i="1"/>
  <c r="BP31" i="1"/>
  <c r="BP32" i="1"/>
  <c r="BP33" i="1"/>
  <c r="BP34" i="1"/>
  <c r="BP35" i="1"/>
  <c r="BP36" i="1"/>
  <c r="BP37" i="1"/>
  <c r="BP38" i="1"/>
  <c r="BP39" i="1"/>
  <c r="BP40" i="1"/>
  <c r="BP41" i="1"/>
  <c r="BP42" i="1"/>
  <c r="BP43" i="1"/>
  <c r="BP44" i="1"/>
  <c r="BP45" i="1"/>
  <c r="BP46" i="1"/>
  <c r="BP47" i="1"/>
  <c r="BP48" i="1"/>
  <c r="BP49" i="1"/>
  <c r="BP50" i="1"/>
  <c r="BP51" i="1"/>
  <c r="BP52" i="1"/>
  <c r="BP5" i="1"/>
  <c r="BC6" i="1"/>
  <c r="BC7" i="1"/>
  <c r="BC8" i="1"/>
  <c r="BC9" i="1"/>
  <c r="BC10" i="1"/>
  <c r="BC11" i="1"/>
  <c r="BC12" i="1"/>
  <c r="BC13" i="1"/>
  <c r="BC14" i="1"/>
  <c r="BC15" i="1"/>
  <c r="BC16" i="1"/>
  <c r="BC17" i="1"/>
  <c r="BC18" i="1"/>
  <c r="BC19" i="1"/>
  <c r="BC20" i="1"/>
  <c r="BC21" i="1"/>
  <c r="BC22" i="1"/>
  <c r="BC23" i="1"/>
  <c r="BC24" i="1"/>
  <c r="BC25" i="1"/>
  <c r="BC26" i="1"/>
  <c r="BC27" i="1"/>
  <c r="BC28" i="1"/>
  <c r="BC29" i="1"/>
  <c r="BC30" i="1"/>
  <c r="BC31" i="1"/>
  <c r="BC32" i="1"/>
  <c r="BC33" i="1"/>
  <c r="BC34" i="1"/>
  <c r="BC35" i="1"/>
  <c r="BC36" i="1"/>
  <c r="BC37" i="1"/>
  <c r="BC38" i="1"/>
  <c r="BC39" i="1"/>
  <c r="BC40" i="1"/>
  <c r="BC41" i="1"/>
  <c r="BC42" i="1"/>
  <c r="BC43" i="1"/>
  <c r="BC44" i="1"/>
  <c r="BC45" i="1"/>
  <c r="BC46" i="1"/>
  <c r="BC47" i="1"/>
  <c r="BC48" i="1"/>
  <c r="BC49" i="1"/>
  <c r="BC50" i="1"/>
  <c r="BC51" i="1"/>
  <c r="BC52" i="1"/>
  <c r="BC5" i="1"/>
  <c r="AW6" i="1"/>
  <c r="AW7" i="1"/>
  <c r="AW8" i="1"/>
  <c r="AW9" i="1"/>
  <c r="AW10" i="1"/>
  <c r="AW11" i="1"/>
  <c r="AW12" i="1"/>
  <c r="AW13" i="1"/>
  <c r="AW14" i="1"/>
  <c r="AW15" i="1"/>
  <c r="AW16" i="1"/>
  <c r="AW17" i="1"/>
  <c r="AW18" i="1"/>
  <c r="AW19" i="1"/>
  <c r="AW20" i="1"/>
  <c r="AW21" i="1"/>
  <c r="AW22" i="1"/>
  <c r="AW23" i="1"/>
  <c r="AW24" i="1"/>
  <c r="AW25" i="1"/>
  <c r="AW26" i="1"/>
  <c r="AW27" i="1"/>
  <c r="AW28" i="1"/>
  <c r="AW29" i="1"/>
  <c r="AW30" i="1"/>
  <c r="AW31" i="1"/>
  <c r="AW32" i="1"/>
  <c r="AW33" i="1"/>
  <c r="AW34" i="1"/>
  <c r="AW35" i="1"/>
  <c r="AW36" i="1"/>
  <c r="AW37" i="1"/>
  <c r="AW38" i="1"/>
  <c r="AW39" i="1"/>
  <c r="AW40" i="1"/>
  <c r="AW41" i="1"/>
  <c r="AW42" i="1"/>
  <c r="AW43" i="1"/>
  <c r="AW44" i="1"/>
  <c r="AW45" i="1"/>
  <c r="AW46" i="1"/>
  <c r="AW47" i="1"/>
  <c r="AW48" i="1"/>
  <c r="AW49" i="1"/>
  <c r="AW50" i="1"/>
  <c r="AW51" i="1"/>
  <c r="AW52" i="1"/>
  <c r="AW5" i="1"/>
  <c r="AC52" i="1"/>
  <c r="AC6" i="1"/>
  <c r="AC7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C43" i="1"/>
  <c r="AC44" i="1"/>
  <c r="AC45" i="1"/>
  <c r="AC46" i="1"/>
  <c r="AC47" i="1"/>
  <c r="AC48" i="1"/>
  <c r="AC49" i="1"/>
  <c r="AC50" i="1"/>
  <c r="AC51" i="1"/>
  <c r="AC5" i="1"/>
  <c r="K6" i="1"/>
  <c r="BR6" i="1" s="1"/>
  <c r="K7" i="1"/>
  <c r="BR7" i="1" s="1"/>
  <c r="K8" i="1"/>
  <c r="BR8" i="1" s="1"/>
  <c r="K9" i="1"/>
  <c r="BR9" i="1" s="1"/>
  <c r="K10" i="1"/>
  <c r="BR10" i="1" s="1"/>
  <c r="K11" i="1"/>
  <c r="BR11" i="1" s="1"/>
  <c r="K12" i="1"/>
  <c r="BR12" i="1" s="1"/>
  <c r="K13" i="1"/>
  <c r="BR13" i="1" s="1"/>
  <c r="K14" i="1"/>
  <c r="BR14" i="1" s="1"/>
  <c r="K15" i="1"/>
  <c r="BR15" i="1" s="1"/>
  <c r="K16" i="1"/>
  <c r="BR16" i="1" s="1"/>
  <c r="K17" i="1"/>
  <c r="BR17" i="1" s="1"/>
  <c r="K18" i="1"/>
  <c r="BR18" i="1" s="1"/>
  <c r="K19" i="1"/>
  <c r="BR19" i="1" s="1"/>
  <c r="K20" i="1"/>
  <c r="BR20" i="1" s="1"/>
  <c r="K21" i="1"/>
  <c r="BR21" i="1" s="1"/>
  <c r="K22" i="1"/>
  <c r="BR22" i="1" s="1"/>
  <c r="K23" i="1"/>
  <c r="BR23" i="1" s="1"/>
  <c r="K24" i="1"/>
  <c r="BR24" i="1" s="1"/>
  <c r="K25" i="1"/>
  <c r="BR25" i="1" s="1"/>
  <c r="K26" i="1"/>
  <c r="BR26" i="1" s="1"/>
  <c r="K27" i="1"/>
  <c r="BR27" i="1" s="1"/>
  <c r="K28" i="1"/>
  <c r="BR28" i="1" s="1"/>
  <c r="K29" i="1"/>
  <c r="BR29" i="1" s="1"/>
  <c r="K30" i="1"/>
  <c r="BR30" i="1" s="1"/>
  <c r="K31" i="1"/>
  <c r="BR31" i="1" s="1"/>
  <c r="K32" i="1"/>
  <c r="BR32" i="1" s="1"/>
  <c r="K33" i="1"/>
  <c r="BR33" i="1" s="1"/>
  <c r="K34" i="1"/>
  <c r="BR34" i="1" s="1"/>
  <c r="K35" i="1"/>
  <c r="BR35" i="1" s="1"/>
  <c r="K36" i="1"/>
  <c r="BR36" i="1" s="1"/>
  <c r="K37" i="1"/>
  <c r="BR37" i="1" s="1"/>
  <c r="K38" i="1"/>
  <c r="BR38" i="1" s="1"/>
  <c r="K39" i="1"/>
  <c r="BR39" i="1" s="1"/>
  <c r="K40" i="1"/>
  <c r="BR40" i="1" s="1"/>
  <c r="K41" i="1"/>
  <c r="BR41" i="1" s="1"/>
  <c r="K42" i="1"/>
  <c r="BR42" i="1" s="1"/>
  <c r="K43" i="1"/>
  <c r="BR43" i="1" s="1"/>
  <c r="K44" i="1"/>
  <c r="BR44" i="1" s="1"/>
  <c r="K45" i="1"/>
  <c r="BR45" i="1" s="1"/>
  <c r="K46" i="1"/>
  <c r="BR46" i="1" s="1"/>
  <c r="K47" i="1"/>
  <c r="BR47" i="1" s="1"/>
  <c r="K48" i="1"/>
  <c r="BR48" i="1" s="1"/>
  <c r="K49" i="1"/>
  <c r="BR49" i="1" s="1"/>
  <c r="K50" i="1"/>
  <c r="BR50" i="1" s="1"/>
  <c r="K51" i="1"/>
  <c r="BR51" i="1" s="1"/>
  <c r="K52" i="1"/>
  <c r="BR52" i="1" s="1"/>
  <c r="K5" i="1"/>
  <c r="BR5" i="1" s="1"/>
</calcChain>
</file>

<file path=xl/sharedStrings.xml><?xml version="1.0" encoding="utf-8"?>
<sst xmlns="http://schemas.openxmlformats.org/spreadsheetml/2006/main" count="153" uniqueCount="77">
  <si>
    <t>Рз</t>
  </si>
  <si>
    <t>ПР</t>
  </si>
  <si>
    <t>Общегосударственные вопросы</t>
  </si>
  <si>
    <t>01</t>
  </si>
  <si>
    <t>-</t>
  </si>
  <si>
    <t>Функционирование высшего должностного лица субъекта Российской Федерации и муниципального образования</t>
  </si>
  <si>
    <t>02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</si>
  <si>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</si>
  <si>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</si>
  <si>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</si>
  <si>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</si>
  <si>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Судебная система</t>
  </si>
  <si>
    <t>05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</si>
  <si>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</si>
  <si>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</si>
  <si>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Обеспечение проведения выборов и референдумов</t>
  </si>
  <si>
    <t>07</t>
  </si>
  <si>
    <t>Резервные фонды</t>
  </si>
  <si>
    <t>11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</si>
  <si>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</si>
  <si>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</si>
  <si>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</si>
  <si>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</si>
  <si>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характера,пожарная безопасность</t>
  </si>
  <si>
    <t>10</t>
  </si>
  <si>
    <t>Другие вопросы в области национальной безопасности и правоохранительной деятельности</t>
  </si>
  <si>
    <t>14</t>
  </si>
  <si>
    <t>Национальная экономика</t>
  </si>
  <si>
    <t>Сельское хозяйство и рыболовство</t>
  </si>
  <si>
    <t>Лесное хозяйство</t>
  </si>
  <si>
    <t>Транспорт</t>
  </si>
  <si>
    <t>08</t>
  </si>
  <si>
    <t>Дорожное хозяйство (дорожные фонды)</t>
  </si>
  <si>
    <t>09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</si>
  <si>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</si>
  <si>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</si>
  <si>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</si>
  <si>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Благоустройство</t>
  </si>
  <si>
    <t>Другие вопросы в области жилищно-коммунального хозяйства</t>
  </si>
  <si>
    <t>Охрана окружающей среды</t>
  </si>
  <si>
    <t>Другие вопросы в области охраны окружающей среды</t>
  </si>
  <si>
    <t>Образование</t>
  </si>
  <si>
    <t>Дошкольное образование</t>
  </si>
  <si>
    <t>Общее образование</t>
  </si>
  <si>
    <t>Дополнительное образование детей</t>
  </si>
  <si>
    <t>Молодежная политика</t>
  </si>
  <si>
    <t>Другие вопросы в области образования</t>
  </si>
  <si>
    <t xml:space="preserve">Культура, кинематография </t>
  </si>
  <si>
    <t>Культура</t>
  </si>
  <si>
    <t xml:space="preserve">Другие вопросы в области культуры, кинематографии </t>
  </si>
  <si>
    <t>Социальная политика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</si>
  <si>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</si>
  <si>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</si>
  <si>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</si>
  <si>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</si>
  <si>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>Физическая культура</t>
  </si>
  <si>
    <t>Массовый спорт</t>
  </si>
  <si>
    <t>Другие вопросы в области физической культуры и спорта</t>
  </si>
  <si>
    <t>Средства массовой информации</t>
  </si>
  <si>
    <t>Периодическая печать и издательства</t>
  </si>
  <si>
    <t>Обслуживание государственного (муниципального) долга</t>
  </si>
  <si>
    <t>13</t>
  </si>
  <si>
    <t>Обслуживание государственного (муниципального) внутреннего долга</t>
  </si>
  <si>
    <t>Всего:</t>
  </si>
  <si>
    <t>Наименование</t>
  </si>
  <si>
    <t xml:space="preserve">Решение Совета города  Лермонтова
от 14 декабря 2021 года № 77 «О бюджете города Лермонтова на 2022 год и плановый период 2023 и 2024 годов»
</t>
  </si>
  <si>
    <t>решение Совета № 2 от 22.02.2022</t>
  </si>
  <si>
    <t xml:space="preserve">внесенные изменения </t>
  </si>
  <si>
    <t>утвержденные значения</t>
  </si>
  <si>
    <t>решение Совета № 31 от 31.05.2022</t>
  </si>
  <si>
    <t>решение Совета № 48 от 30.08.2022</t>
  </si>
  <si>
    <t>решение Совета №16 от 29.11.2022</t>
  </si>
  <si>
    <t>Решение Совета города  Лермонтова
от 14 декабря 2021 года № 77 «О бюджете города Лермонтова на 2022 год и плановый период 2023 и 2024 годов» (с учетом внесенных изменений)</t>
  </si>
  <si>
    <t>Справочно:
Сумма внесенных изменений в течение 2022 года</t>
  </si>
  <si>
    <t>тыс.руб.</t>
  </si>
  <si>
    <t>Внесение измений в соответствии со ст 217 БК</t>
  </si>
  <si>
    <t>Сведения о внесенных изменениях в местный бюджет по разделам (Рз) и подразделам (ПР) классификации расходов бюджетов за 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</si>
</sst>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р_._-;\-* #,##0.00_р_._-;_-* &quot;-&quot;??_р_._-;_-@_-"/>
    <numFmt numFmtId="165" formatCode="0.00_ ;\-0.00\ "/>
    <numFmt numFmtId="166" formatCode="#,##0.00_ ;\-#,##0.00\ "/>
  </numFmts>
  <fonts count="9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"/>
      <charset val="204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0" fontId="6" fillId="0" borderId="0"/>
  </cellStyleXfs>
  <cellXfs count="20">
    <xf numFmtId="0" fontId="0" fillId="0" borderId="0" xfId="0"/>
    <xf numFmtId="165" fontId="7" fillId="2" borderId="0" xfId="0" applyNumberFormat="1" applyFont="1" applyFill="1"/>
    <xf numFmtId="165" fontId="5" fillId="2" borderId="0" xfId="0" applyNumberFormat="1" applyFont="1" applyFill="1" applyAlignment="1">
      <alignment horizontal="center" vertical="center"/>
    </xf>
    <xf numFmtId="165" fontId="5" fillId="2" borderId="0" xfId="0" applyNumberFormat="1" applyFont="1" applyFill="1"/>
    <xf numFmtId="165" fontId="5" fillId="2" borderId="0" xfId="0" applyNumberFormat="1" applyFont="1" applyFill="1" applyAlignment="1">
      <alignment horizontal="right"/>
    </xf>
    <xf numFmtId="165" fontId="4" fillId="3" borderId="1" xfId="0" applyNumberFormat="1" applyFont="1" applyFill="1" applyBorder="1" applyAlignment="1">
      <alignment horizontal="center"/>
    </xf>
    <xf numFmtId="165" fontId="4" fillId="3" borderId="1" xfId="0" applyNumberFormat="1" applyFont="1" applyFill="1" applyBorder="1"/>
    <xf numFmtId="165" fontId="4" fillId="3" borderId="1" xfId="0" applyNumberFormat="1" applyFont="1" applyFill="1" applyBorder="1" applyAlignment="1">
      <alignment horizontal="center" vertical="center" wrapText="1"/>
    </xf>
    <xf numFmtId="165" fontId="4" fillId="3" borderId="1" xfId="0" applyNumberFormat="1" applyFont="1" applyFill="1" applyBorder="1" applyAlignment="1">
      <alignment horizontal="justify" vertical="center" wrapText="1"/>
    </xf>
    <xf numFmtId="165" fontId="7" fillId="3" borderId="0" xfId="0" applyNumberFormat="1" applyFont="1" applyFill="1"/>
    <xf numFmtId="165" fontId="4" fillId="2" borderId="1" xfId="0" applyNumberFormat="1" applyFont="1" applyFill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justify" vertical="center" wrapText="1"/>
    </xf>
    <xf numFmtId="165" fontId="4" fillId="2" borderId="1" xfId="0" applyNumberFormat="1" applyFont="1" applyFill="1" applyBorder="1" applyAlignment="1">
      <alignment horizontal="left" vertical="center" wrapText="1"/>
    </xf>
    <xf numFmtId="165" fontId="4" fillId="3" borderId="1" xfId="0" applyNumberFormat="1" applyFont="1" applyFill="1" applyBorder="1" applyAlignment="1">
      <alignment horizontal="left" vertical="center" wrapText="1"/>
    </xf>
    <xf numFmtId="165" fontId="8" fillId="3" borderId="1" xfId="0" applyNumberFormat="1" applyFont="1" applyFill="1" applyBorder="1"/>
    <xf numFmtId="166" fontId="4" fillId="3" borderId="1" xfId="0" applyNumberFormat="1" applyFont="1" applyFill="1" applyBorder="1"/>
    <xf numFmtId="166" fontId="4" fillId="2" borderId="1" xfId="0" applyNumberFormat="1" applyFont="1" applyFill="1" applyBorder="1"/>
    <xf numFmtId="165" fontId="3" fillId="2" borderId="0" xfId="0" applyNumberFormat="1" applyFont="1" applyFill="1" applyAlignment="1">
      <alignment horizontal="center"/>
    </xf>
    <xf numFmtId="165" fontId="4" fillId="3" borderId="1" xfId="0" applyNumberFormat="1" applyFont="1" applyFill="1" applyBorder="1" applyAlignment="1">
      <alignment horizontal="center" vertical="center" wrapText="1"/>
    </xf>
    <xf numFmtId="165" fontId="4" fillId="3" borderId="1" xfId="0" applyNumberFormat="1" applyFont="1" applyFill="1" applyBorder="1" applyAlignment="1">
      <alignment horizontal="center" vertical="center"/>
    </xf>
  </cellXfs>
  <cellStyles count="4">
    <cellStyle name="Обычный" xfId="0" builtinId="0"/>
    <cellStyle name="Обычный 2" xfId="1" xr:uid="{00000000-0005-0000-0000-000001000000}"/>
    <cellStyle name="Обычный 3" xfId="3" xr:uid="{00000000-0005-0000-0000-000002000000}"/>
    <cellStyle name="Финансовый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R52"/>
  <sheetViews>
    <sheetView tabSelected="1" view="pageBreakPreview" zoomScale="60" zoomScaleNormal="80" workbookViewId="0">
      <pane xSplit="49" ySplit="7" topLeftCell="AX8" activePane="bottomRight" state="frozen"/>
      <selection pane="topRight" activeCell="AX1" sqref="AX1"/>
      <selection pane="bottomLeft" activeCell="A8" sqref="A8"/>
      <selection pane="bottomRight" activeCell="BU10" sqref="BU10"/>
    </sheetView>
  </sheetViews>
  <sheetFormatPr defaultRowHeight="15.75" x14ac:dyDescent="0.25"/>
  <cols>
    <col min="1" max="1" width="9.140625" style="1"/>
    <col min="2" max="2" width="9.140625" style="1" customWidth="1"/>
    <col min="3" max="3" width="52.7109375" style="1" customWidth="1"/>
    <col min="4" max="4" width="20.42578125" style="1" customWidth="1"/>
    <col min="5" max="8" width="0" style="1" hidden="1" customWidth="1"/>
    <col min="9" max="9" width="13" style="1" hidden="1" customWidth="1"/>
    <col min="10" max="10" width="11.7109375" style="1" hidden="1" customWidth="1"/>
    <col min="11" max="11" width="13.140625" style="1" customWidth="1"/>
    <col min="12" max="12" width="16" style="1" customWidth="1"/>
    <col min="13" max="27" width="0" style="1" hidden="1" customWidth="1"/>
    <col min="28" max="28" width="2.28515625" style="1" hidden="1" customWidth="1"/>
    <col min="29" max="29" width="14.140625" style="1" customWidth="1"/>
    <col min="30" max="30" width="17.85546875" style="1" customWidth="1"/>
    <col min="31" max="48" width="0" style="1" hidden="1" customWidth="1"/>
    <col min="49" max="49" width="14.7109375" style="1" customWidth="1"/>
    <col min="50" max="50" width="16.28515625" style="1" customWidth="1"/>
    <col min="51" max="54" width="0" style="1" hidden="1" customWidth="1"/>
    <col min="55" max="56" width="15.7109375" style="1" customWidth="1"/>
    <col min="57" max="67" width="0" style="1" hidden="1" customWidth="1"/>
    <col min="68" max="68" width="15.42578125" style="1" customWidth="1"/>
    <col min="69" max="69" width="19.140625" style="1" customWidth="1"/>
    <col min="70" max="70" width="15" style="1" customWidth="1"/>
    <col min="71" max="16384" width="9.140625" style="1"/>
  </cols>
  <sheetData>
    <row r="1" spans="1:70" ht="18.75" x14ac:dyDescent="0.3">
      <c r="A1" s="17" t="s">
        <v>76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</row>
    <row r="2" spans="1:70" x14ac:dyDescent="0.25"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4" t="s">
        <v>74</v>
      </c>
    </row>
    <row r="3" spans="1:70" ht="50.25" customHeight="1" x14ac:dyDescent="0.25">
      <c r="A3" s="18" t="s">
        <v>0</v>
      </c>
      <c r="B3" s="18" t="s">
        <v>1</v>
      </c>
      <c r="C3" s="19" t="s">
        <v>64</v>
      </c>
      <c r="D3" s="18" t="s">
        <v>65</v>
      </c>
      <c r="E3" s="5"/>
      <c r="F3" s="5"/>
      <c r="G3" s="5"/>
      <c r="H3" s="5"/>
      <c r="I3" s="5"/>
      <c r="J3" s="5"/>
      <c r="K3" s="18" t="s">
        <v>66</v>
      </c>
      <c r="L3" s="18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18" t="s">
        <v>69</v>
      </c>
      <c r="AD3" s="18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18" t="s">
        <v>70</v>
      </c>
      <c r="AX3" s="18"/>
      <c r="AY3" s="5"/>
      <c r="AZ3" s="5"/>
      <c r="BA3" s="5"/>
      <c r="BB3" s="5"/>
      <c r="BC3" s="18" t="s">
        <v>71</v>
      </c>
      <c r="BD3" s="18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18" t="s">
        <v>75</v>
      </c>
      <c r="BQ3" s="18" t="s">
        <v>72</v>
      </c>
      <c r="BR3" s="18" t="s">
        <v>73</v>
      </c>
    </row>
    <row r="4" spans="1:70" ht="179.25" customHeight="1" x14ac:dyDescent="0.25">
      <c r="A4" s="18"/>
      <c r="B4" s="18"/>
      <c r="C4" s="19"/>
      <c r="D4" s="18"/>
      <c r="E4" s="6"/>
      <c r="F4" s="6"/>
      <c r="G4" s="6"/>
      <c r="H4" s="6"/>
      <c r="I4" s="6"/>
      <c r="J4" s="6"/>
      <c r="K4" s="7" t="s">
        <v>67</v>
      </c>
      <c r="L4" s="7" t="s">
        <v>68</v>
      </c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7" t="s">
        <v>67</v>
      </c>
      <c r="AD4" s="7" t="s">
        <v>68</v>
      </c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7" t="s">
        <v>67</v>
      </c>
      <c r="AX4" s="7" t="s">
        <v>68</v>
      </c>
      <c r="AY4" s="6"/>
      <c r="AZ4" s="6"/>
      <c r="BA4" s="6"/>
      <c r="BB4" s="6"/>
      <c r="BC4" s="7" t="s">
        <v>67</v>
      </c>
      <c r="BD4" s="7" t="s">
        <v>68</v>
      </c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18"/>
      <c r="BQ4" s="18"/>
      <c r="BR4" s="18"/>
    </row>
    <row r="5" spans="1:70" s="9" customFormat="1" x14ac:dyDescent="0.25">
      <c r="A5" s="7" t="s">
        <v>3</v>
      </c>
      <c r="B5" s="7" t="s">
        <v>4</v>
      </c>
      <c r="C5" s="8" t="s">
        <v>2</v>
      </c>
      <c r="D5" s="15">
        <v>106826.72999999998</v>
      </c>
      <c r="E5" s="15">
        <v>0</v>
      </c>
      <c r="F5" s="15">
        <v>0</v>
      </c>
      <c r="G5" s="15">
        <v>3.9999999999939216E-4</v>
      </c>
      <c r="H5" s="15">
        <v>0</v>
      </c>
      <c r="I5" s="15">
        <v>2271.3150000000001</v>
      </c>
      <c r="J5" s="15">
        <v>100</v>
      </c>
      <c r="K5" s="15">
        <f>E5+F5+G5+H5+I5+J5</f>
        <v>2371.3154</v>
      </c>
      <c r="L5" s="15">
        <v>109198.04539999999</v>
      </c>
      <c r="M5" s="15">
        <v>0</v>
      </c>
      <c r="N5" s="15">
        <v>0</v>
      </c>
      <c r="O5" s="15">
        <v>0</v>
      </c>
      <c r="P5" s="15">
        <v>24.7</v>
      </c>
      <c r="Q5" s="15">
        <v>0</v>
      </c>
      <c r="R5" s="15">
        <v>0</v>
      </c>
      <c r="S5" s="15">
        <v>0</v>
      </c>
      <c r="T5" s="15">
        <v>0</v>
      </c>
      <c r="U5" s="15">
        <v>50.197940000000003</v>
      </c>
      <c r="V5" s="15">
        <v>0</v>
      </c>
      <c r="W5" s="15">
        <v>0</v>
      </c>
      <c r="X5" s="15">
        <v>0</v>
      </c>
      <c r="Y5" s="15">
        <v>0</v>
      </c>
      <c r="Z5" s="15">
        <v>0</v>
      </c>
      <c r="AA5" s="15">
        <v>1610.16076</v>
      </c>
      <c r="AB5" s="15">
        <v>0</v>
      </c>
      <c r="AC5" s="15">
        <f>M5+N5+O5+P5+Q5+R5+S5+T5+U5+V5+W5+X5+Y5+Z5+AA5+AB5</f>
        <v>1685.0587</v>
      </c>
      <c r="AD5" s="15">
        <v>110883.10409999998</v>
      </c>
      <c r="AE5" s="15">
        <v>0</v>
      </c>
      <c r="AF5" s="15">
        <v>0</v>
      </c>
      <c r="AG5" s="15">
        <v>0</v>
      </c>
      <c r="AH5" s="15">
        <v>0</v>
      </c>
      <c r="AI5" s="15">
        <v>0</v>
      </c>
      <c r="AJ5" s="15">
        <v>30</v>
      </c>
      <c r="AK5" s="15">
        <v>877.8</v>
      </c>
      <c r="AL5" s="15">
        <v>0</v>
      </c>
      <c r="AM5" s="15">
        <v>-253.50739999999999</v>
      </c>
      <c r="AN5" s="15">
        <v>0</v>
      </c>
      <c r="AO5" s="15">
        <v>0</v>
      </c>
      <c r="AP5" s="15">
        <v>0</v>
      </c>
      <c r="AQ5" s="15">
        <v>0</v>
      </c>
      <c r="AR5" s="15">
        <v>0</v>
      </c>
      <c r="AS5" s="15">
        <v>47.174630000000001</v>
      </c>
      <c r="AT5" s="15">
        <v>4105.0292599999993</v>
      </c>
      <c r="AU5" s="15">
        <v>859.77629000000002</v>
      </c>
      <c r="AV5" s="15">
        <v>200</v>
      </c>
      <c r="AW5" s="15">
        <f>AE5+AF5+AG5+AH5+AI5+AJ5+AK5+AL5+AM5+AN5+AO5+AP5+AQ5+AR5+AS5+AT5+AU5+AV5</f>
        <v>5866.2727799999993</v>
      </c>
      <c r="AX5" s="15">
        <v>116749.37687999997</v>
      </c>
      <c r="AY5" s="15">
        <v>1140.4952899999998</v>
      </c>
      <c r="AZ5" s="15">
        <v>1194.2718</v>
      </c>
      <c r="BA5" s="15">
        <v>345.16776000000004</v>
      </c>
      <c r="BB5" s="15">
        <v>-1595.3624</v>
      </c>
      <c r="BC5" s="15">
        <f>AY5+AZ5+BA5+BB5</f>
        <v>1084.5724499999997</v>
      </c>
      <c r="BD5" s="15">
        <v>117833.94932999997</v>
      </c>
      <c r="BE5" s="15">
        <v>0</v>
      </c>
      <c r="BF5" s="15">
        <v>-1258.6410000000001</v>
      </c>
      <c r="BG5" s="15">
        <v>0</v>
      </c>
      <c r="BH5" s="15">
        <v>0</v>
      </c>
      <c r="BI5" s="15">
        <v>0</v>
      </c>
      <c r="BJ5" s="15">
        <v>0</v>
      </c>
      <c r="BK5" s="15">
        <v>-1027.5717999999999</v>
      </c>
      <c r="BL5" s="15">
        <v>-48</v>
      </c>
      <c r="BM5" s="15">
        <v>0</v>
      </c>
      <c r="BN5" s="15">
        <v>0</v>
      </c>
      <c r="BO5" s="15">
        <v>1267.20171</v>
      </c>
      <c r="BP5" s="15">
        <f>BE5+BF5+BG5+BH5+BI5+BJ5+BK5+BL5+BM5+BN5+BO5</f>
        <v>-1067.0110900000002</v>
      </c>
      <c r="BQ5" s="15">
        <v>116766.93823999996</v>
      </c>
      <c r="BR5" s="15">
        <f>K5+AC5+AW5+BC5+BP5</f>
        <v>9940.2082399999999</v>
      </c>
    </row>
    <row r="6" spans="1:70" ht="47.25" x14ac:dyDescent="0.25">
      <c r="A6" s="10" t="s">
        <v>3</v>
      </c>
      <c r="B6" s="10" t="s">
        <v>6</v>
      </c>
      <c r="C6" s="11" t="s">
        <v>5</v>
      </c>
      <c r="D6" s="16">
        <v>1510.4100000000003</v>
      </c>
      <c r="E6" s="16">
        <v>0</v>
      </c>
      <c r="F6" s="16">
        <v>0</v>
      </c>
      <c r="G6" s="16">
        <v>0</v>
      </c>
      <c r="H6" s="16">
        <v>0</v>
      </c>
      <c r="I6" s="16">
        <v>0</v>
      </c>
      <c r="J6" s="16">
        <v>0</v>
      </c>
      <c r="K6" s="15">
        <f t="shared" ref="K6:K52" si="0">E6+F6+G6+H6+I6+J6</f>
        <v>0</v>
      </c>
      <c r="L6" s="16">
        <v>1510.4100000000003</v>
      </c>
      <c r="M6" s="16">
        <v>0</v>
      </c>
      <c r="N6" s="16">
        <v>0</v>
      </c>
      <c r="O6" s="16">
        <v>0</v>
      </c>
      <c r="P6" s="16">
        <v>0</v>
      </c>
      <c r="Q6" s="16">
        <v>0</v>
      </c>
      <c r="R6" s="16">
        <v>0</v>
      </c>
      <c r="S6" s="16">
        <v>0</v>
      </c>
      <c r="T6" s="16">
        <v>0</v>
      </c>
      <c r="U6" s="16">
        <v>0</v>
      </c>
      <c r="V6" s="16">
        <v>0</v>
      </c>
      <c r="W6" s="16">
        <v>0</v>
      </c>
      <c r="X6" s="16">
        <v>0</v>
      </c>
      <c r="Y6" s="16">
        <v>0</v>
      </c>
      <c r="Z6" s="16">
        <v>0</v>
      </c>
      <c r="AA6" s="16">
        <v>0</v>
      </c>
      <c r="AB6" s="16">
        <v>0</v>
      </c>
      <c r="AC6" s="15">
        <f t="shared" ref="AC6:AC51" si="1">M6+N6+O6+P6+Q6+R6+S6+T6+U6+V6+W6+X6+Y6+Z6+AA6+AB6</f>
        <v>0</v>
      </c>
      <c r="AD6" s="16">
        <v>1510.4100000000003</v>
      </c>
      <c r="AE6" s="16">
        <v>0</v>
      </c>
      <c r="AF6" s="16">
        <v>0</v>
      </c>
      <c r="AG6" s="16">
        <v>0</v>
      </c>
      <c r="AH6" s="16">
        <v>0</v>
      </c>
      <c r="AI6" s="16">
        <v>0</v>
      </c>
      <c r="AJ6" s="16">
        <v>0</v>
      </c>
      <c r="AK6" s="16">
        <v>0</v>
      </c>
      <c r="AL6" s="16">
        <v>0</v>
      </c>
      <c r="AM6" s="16">
        <v>0</v>
      </c>
      <c r="AN6" s="16">
        <v>0</v>
      </c>
      <c r="AO6" s="16">
        <v>0</v>
      </c>
      <c r="AP6" s="16">
        <v>0</v>
      </c>
      <c r="AQ6" s="16">
        <v>0</v>
      </c>
      <c r="AR6" s="16">
        <v>0</v>
      </c>
      <c r="AS6" s="16">
        <v>0</v>
      </c>
      <c r="AT6" s="16">
        <v>73.403999999999996</v>
      </c>
      <c r="AU6" s="16">
        <v>30.18205</v>
      </c>
      <c r="AV6" s="16">
        <v>0</v>
      </c>
      <c r="AW6" s="15">
        <f t="shared" ref="AW6:AW52" si="2">AE6+AF6+AG6+AH6+AI6+AJ6+AK6+AL6+AM6+AN6+AO6+AP6+AQ6+AR6+AS6+AT6+AU6+AV6</f>
        <v>103.58605</v>
      </c>
      <c r="AX6" s="16">
        <v>1613.9960500000002</v>
      </c>
      <c r="AY6" s="16">
        <v>32.514569999999999</v>
      </c>
      <c r="AZ6" s="16">
        <v>0</v>
      </c>
      <c r="BA6" s="16">
        <v>0</v>
      </c>
      <c r="BB6" s="16">
        <v>0</v>
      </c>
      <c r="BC6" s="15">
        <f t="shared" ref="BC6:BC52" si="3">AY6+AZ6+BA6+BB6</f>
        <v>32.514569999999999</v>
      </c>
      <c r="BD6" s="16">
        <v>1646.5106200000002</v>
      </c>
      <c r="BE6" s="16">
        <v>0</v>
      </c>
      <c r="BF6" s="16">
        <v>0</v>
      </c>
      <c r="BG6" s="16">
        <v>0</v>
      </c>
      <c r="BH6" s="16">
        <v>0</v>
      </c>
      <c r="BI6" s="16">
        <v>0</v>
      </c>
      <c r="BJ6" s="16">
        <v>-351</v>
      </c>
      <c r="BK6" s="16">
        <v>0</v>
      </c>
      <c r="BL6" s="16">
        <v>0</v>
      </c>
      <c r="BM6" s="16">
        <v>0</v>
      </c>
      <c r="BN6" s="16">
        <v>0</v>
      </c>
      <c r="BO6" s="16">
        <v>0</v>
      </c>
      <c r="BP6" s="15">
        <f t="shared" ref="BP6:BP52" si="4">BE6+BF6+BG6+BH6+BI6+BJ6+BK6+BL6+BM6+BN6+BO6</f>
        <v>-351</v>
      </c>
      <c r="BQ6" s="16">
        <v>1295.5106200000002</v>
      </c>
      <c r="BR6" s="15">
        <f t="shared" ref="BR6:BR52" si="5">K6+AC6+AW6+BC6+BP6</f>
        <v>-214.89938000000001</v>
      </c>
    </row>
    <row r="7" spans="1:70" ht="63" x14ac:dyDescent="0.25">
      <c r="A7" s="10" t="s">
        <v>3</v>
      </c>
      <c r="B7" s="10" t="s">
        <v>8</v>
      </c>
      <c r="C7" s="11" t="s">
        <v>7</v>
      </c>
      <c r="D7" s="16">
        <v>4094.0099999999998</v>
      </c>
      <c r="E7" s="16">
        <v>0</v>
      </c>
      <c r="F7" s="16">
        <v>0</v>
      </c>
      <c r="G7" s="16">
        <v>0</v>
      </c>
      <c r="H7" s="16">
        <v>0</v>
      </c>
      <c r="I7" s="16">
        <v>0</v>
      </c>
      <c r="J7" s="16">
        <v>0</v>
      </c>
      <c r="K7" s="15">
        <f t="shared" si="0"/>
        <v>0</v>
      </c>
      <c r="L7" s="16">
        <v>4094.0099999999998</v>
      </c>
      <c r="M7" s="16">
        <v>0</v>
      </c>
      <c r="N7" s="16">
        <v>0</v>
      </c>
      <c r="O7" s="16">
        <v>0</v>
      </c>
      <c r="P7" s="16">
        <v>0</v>
      </c>
      <c r="Q7" s="16">
        <v>0</v>
      </c>
      <c r="R7" s="16">
        <v>0</v>
      </c>
      <c r="S7" s="16">
        <v>0</v>
      </c>
      <c r="T7" s="16">
        <v>0</v>
      </c>
      <c r="U7" s="16">
        <v>0</v>
      </c>
      <c r="V7" s="16">
        <v>0</v>
      </c>
      <c r="W7" s="16">
        <v>0</v>
      </c>
      <c r="X7" s="16">
        <v>0</v>
      </c>
      <c r="Y7" s="16">
        <v>0</v>
      </c>
      <c r="Z7" s="16">
        <v>0</v>
      </c>
      <c r="AA7" s="16">
        <v>0</v>
      </c>
      <c r="AB7" s="16">
        <v>0</v>
      </c>
      <c r="AC7" s="15">
        <f t="shared" si="1"/>
        <v>0</v>
      </c>
      <c r="AD7" s="16">
        <v>4094.0099999999998</v>
      </c>
      <c r="AE7" s="16">
        <v>0</v>
      </c>
      <c r="AF7" s="16">
        <v>0</v>
      </c>
      <c r="AG7" s="16">
        <v>0</v>
      </c>
      <c r="AH7" s="16">
        <v>0</v>
      </c>
      <c r="AI7" s="16">
        <v>0</v>
      </c>
      <c r="AJ7" s="16">
        <v>0</v>
      </c>
      <c r="AK7" s="16">
        <v>0</v>
      </c>
      <c r="AL7" s="16">
        <v>0</v>
      </c>
      <c r="AM7" s="16">
        <v>0</v>
      </c>
      <c r="AN7" s="16">
        <v>0</v>
      </c>
      <c r="AO7" s="16">
        <v>0</v>
      </c>
      <c r="AP7" s="16">
        <v>0</v>
      </c>
      <c r="AQ7" s="16">
        <v>0</v>
      </c>
      <c r="AR7" s="16">
        <v>0</v>
      </c>
      <c r="AS7" s="16">
        <v>0</v>
      </c>
      <c r="AT7" s="16">
        <v>191.37799999999999</v>
      </c>
      <c r="AU7" s="16">
        <v>87.239360000000005</v>
      </c>
      <c r="AV7" s="16">
        <v>0</v>
      </c>
      <c r="AW7" s="15">
        <f t="shared" si="2"/>
        <v>278.61735999999996</v>
      </c>
      <c r="AX7" s="16">
        <v>4372.6273599999995</v>
      </c>
      <c r="AY7" s="16">
        <v>0</v>
      </c>
      <c r="AZ7" s="16">
        <v>0</v>
      </c>
      <c r="BA7" s="16">
        <v>345.16776000000004</v>
      </c>
      <c r="BB7" s="16">
        <v>0</v>
      </c>
      <c r="BC7" s="15">
        <f t="shared" si="3"/>
        <v>345.16776000000004</v>
      </c>
      <c r="BD7" s="16">
        <v>4717.7951199999998</v>
      </c>
      <c r="BE7" s="16">
        <v>0</v>
      </c>
      <c r="BF7" s="16">
        <v>0</v>
      </c>
      <c r="BG7" s="16">
        <v>0</v>
      </c>
      <c r="BH7" s="16">
        <v>0</v>
      </c>
      <c r="BI7" s="16">
        <v>0</v>
      </c>
      <c r="BJ7" s="16">
        <v>0</v>
      </c>
      <c r="BK7" s="16">
        <v>0</v>
      </c>
      <c r="BL7" s="16">
        <v>0</v>
      </c>
      <c r="BM7" s="16">
        <v>0</v>
      </c>
      <c r="BN7" s="16">
        <v>0</v>
      </c>
      <c r="BO7" s="16">
        <v>0</v>
      </c>
      <c r="BP7" s="15">
        <f t="shared" si="4"/>
        <v>0</v>
      </c>
      <c r="BQ7" s="16">
        <v>4717.7951199999998</v>
      </c>
      <c r="BR7" s="15">
        <f t="shared" si="5"/>
        <v>623.78512000000001</v>
      </c>
    </row>
    <row r="8" spans="1:70" ht="63" x14ac:dyDescent="0.25">
      <c r="A8" s="10" t="s">
        <v>3</v>
      </c>
      <c r="B8" s="10" t="s">
        <v>10</v>
      </c>
      <c r="C8" s="11" t="s">
        <v>9</v>
      </c>
      <c r="D8" s="16">
        <v>37844.280000000006</v>
      </c>
      <c r="E8" s="16">
        <v>0</v>
      </c>
      <c r="F8" s="16">
        <v>0</v>
      </c>
      <c r="G8" s="16">
        <v>7.1999999999939213E-4</v>
      </c>
      <c r="H8" s="16">
        <v>0</v>
      </c>
      <c r="I8" s="16">
        <v>120</v>
      </c>
      <c r="J8" s="16">
        <v>0</v>
      </c>
      <c r="K8" s="15">
        <f t="shared" si="0"/>
        <v>120.00072</v>
      </c>
      <c r="L8" s="16">
        <v>37964.28072000001</v>
      </c>
      <c r="M8" s="16">
        <v>0</v>
      </c>
      <c r="N8" s="16">
        <v>0</v>
      </c>
      <c r="O8" s="16">
        <v>0</v>
      </c>
      <c r="P8" s="16">
        <v>0</v>
      </c>
      <c r="Q8" s="16">
        <v>0</v>
      </c>
      <c r="R8" s="16">
        <v>0</v>
      </c>
      <c r="S8" s="16">
        <v>0</v>
      </c>
      <c r="T8" s="16">
        <v>0</v>
      </c>
      <c r="U8" s="16">
        <v>0</v>
      </c>
      <c r="V8" s="16">
        <v>0</v>
      </c>
      <c r="W8" s="16">
        <v>344.24879999999996</v>
      </c>
      <c r="X8" s="16">
        <v>0</v>
      </c>
      <c r="Y8" s="16">
        <v>0</v>
      </c>
      <c r="Z8" s="16">
        <v>0</v>
      </c>
      <c r="AA8" s="16">
        <v>0</v>
      </c>
      <c r="AB8" s="16">
        <v>0</v>
      </c>
      <c r="AC8" s="15">
        <f t="shared" si="1"/>
        <v>344.24879999999996</v>
      </c>
      <c r="AD8" s="16">
        <v>38308.529520000011</v>
      </c>
      <c r="AE8" s="16">
        <v>0</v>
      </c>
      <c r="AF8" s="16">
        <v>0</v>
      </c>
      <c r="AG8" s="16">
        <v>0</v>
      </c>
      <c r="AH8" s="16">
        <v>0</v>
      </c>
      <c r="AI8" s="16">
        <v>0</v>
      </c>
      <c r="AJ8" s="16">
        <v>30</v>
      </c>
      <c r="AK8" s="16">
        <v>0</v>
      </c>
      <c r="AL8" s="16">
        <v>0</v>
      </c>
      <c r="AM8" s="16">
        <v>0</v>
      </c>
      <c r="AN8" s="16">
        <v>0</v>
      </c>
      <c r="AO8" s="16">
        <v>0</v>
      </c>
      <c r="AP8" s="16">
        <v>0</v>
      </c>
      <c r="AQ8" s="16">
        <v>0</v>
      </c>
      <c r="AR8" s="16">
        <v>0</v>
      </c>
      <c r="AS8" s="16">
        <v>0</v>
      </c>
      <c r="AT8" s="16">
        <v>2225.2481399999997</v>
      </c>
      <c r="AU8" s="16">
        <v>500.56048000000004</v>
      </c>
      <c r="AV8" s="16">
        <v>200</v>
      </c>
      <c r="AW8" s="15">
        <f t="shared" si="2"/>
        <v>2955.8086199999998</v>
      </c>
      <c r="AX8" s="16">
        <v>41264.338140000007</v>
      </c>
      <c r="AY8" s="16">
        <v>756.45744999999988</v>
      </c>
      <c r="AZ8" s="16">
        <v>0</v>
      </c>
      <c r="BA8" s="16">
        <v>0</v>
      </c>
      <c r="BB8" s="16">
        <v>0</v>
      </c>
      <c r="BC8" s="15">
        <f t="shared" si="3"/>
        <v>756.45744999999988</v>
      </c>
      <c r="BD8" s="16">
        <v>42020.795590000009</v>
      </c>
      <c r="BE8" s="16">
        <v>0</v>
      </c>
      <c r="BF8" s="16">
        <v>-1292.739</v>
      </c>
      <c r="BG8" s="16">
        <v>0</v>
      </c>
      <c r="BH8" s="16">
        <v>0</v>
      </c>
      <c r="BI8" s="16">
        <v>0</v>
      </c>
      <c r="BJ8" s="16">
        <v>351</v>
      </c>
      <c r="BK8" s="16">
        <v>0</v>
      </c>
      <c r="BL8" s="16">
        <v>0</v>
      </c>
      <c r="BM8" s="16">
        <v>0</v>
      </c>
      <c r="BN8" s="16">
        <v>0</v>
      </c>
      <c r="BO8" s="16">
        <v>0</v>
      </c>
      <c r="BP8" s="15">
        <f t="shared" si="4"/>
        <v>-941.73900000000003</v>
      </c>
      <c r="BQ8" s="16">
        <v>41079.056590000007</v>
      </c>
      <c r="BR8" s="15">
        <f t="shared" si="5"/>
        <v>3234.776589999999</v>
      </c>
    </row>
    <row r="9" spans="1:70" x14ac:dyDescent="0.25">
      <c r="A9" s="10" t="s">
        <v>3</v>
      </c>
      <c r="B9" s="10" t="s">
        <v>12</v>
      </c>
      <c r="C9" s="11" t="s">
        <v>11</v>
      </c>
      <c r="D9" s="16">
        <v>60.059999999999995</v>
      </c>
      <c r="E9" s="16">
        <v>0</v>
      </c>
      <c r="F9" s="16">
        <v>0</v>
      </c>
      <c r="G9" s="16">
        <v>-5.0000000000000001E-4</v>
      </c>
      <c r="H9" s="16">
        <v>0</v>
      </c>
      <c r="I9" s="16">
        <v>0</v>
      </c>
      <c r="J9" s="16">
        <v>0</v>
      </c>
      <c r="K9" s="15">
        <f t="shared" si="0"/>
        <v>-5.0000000000000001E-4</v>
      </c>
      <c r="L9" s="16">
        <v>60.059499999999993</v>
      </c>
      <c r="M9" s="16">
        <v>0</v>
      </c>
      <c r="N9" s="16">
        <v>0</v>
      </c>
      <c r="O9" s="16">
        <v>0</v>
      </c>
      <c r="P9" s="16">
        <v>0</v>
      </c>
      <c r="Q9" s="16">
        <v>0</v>
      </c>
      <c r="R9" s="16">
        <v>0</v>
      </c>
      <c r="S9" s="16">
        <v>0</v>
      </c>
      <c r="T9" s="16">
        <v>0</v>
      </c>
      <c r="U9" s="16">
        <v>0</v>
      </c>
      <c r="V9" s="16">
        <v>0</v>
      </c>
      <c r="W9" s="16">
        <v>0</v>
      </c>
      <c r="X9" s="16">
        <v>0</v>
      </c>
      <c r="Y9" s="16">
        <v>0</v>
      </c>
      <c r="Z9" s="16">
        <v>0</v>
      </c>
      <c r="AA9" s="16">
        <v>0</v>
      </c>
      <c r="AB9" s="16">
        <v>0</v>
      </c>
      <c r="AC9" s="15">
        <f t="shared" si="1"/>
        <v>0</v>
      </c>
      <c r="AD9" s="16">
        <v>60.059499999999993</v>
      </c>
      <c r="AE9" s="16">
        <v>0</v>
      </c>
      <c r="AF9" s="16">
        <v>0</v>
      </c>
      <c r="AG9" s="16">
        <v>0</v>
      </c>
      <c r="AH9" s="16">
        <v>0</v>
      </c>
      <c r="AI9" s="16">
        <v>0</v>
      </c>
      <c r="AJ9" s="16">
        <v>0</v>
      </c>
      <c r="AK9" s="16">
        <v>0</v>
      </c>
      <c r="AL9" s="16">
        <v>0</v>
      </c>
      <c r="AM9" s="16">
        <v>0</v>
      </c>
      <c r="AN9" s="16">
        <v>0</v>
      </c>
      <c r="AO9" s="16">
        <v>0</v>
      </c>
      <c r="AP9" s="16">
        <v>0</v>
      </c>
      <c r="AQ9" s="16">
        <v>0</v>
      </c>
      <c r="AR9" s="16">
        <v>0</v>
      </c>
      <c r="AS9" s="16">
        <v>0</v>
      </c>
      <c r="AT9" s="16">
        <v>0</v>
      </c>
      <c r="AU9" s="16">
        <v>0</v>
      </c>
      <c r="AV9" s="16">
        <v>0</v>
      </c>
      <c r="AW9" s="15">
        <f t="shared" si="2"/>
        <v>0</v>
      </c>
      <c r="AX9" s="16">
        <v>60.059499999999993</v>
      </c>
      <c r="AY9" s="16">
        <v>0</v>
      </c>
      <c r="AZ9" s="16">
        <v>0</v>
      </c>
      <c r="BA9" s="16">
        <v>0</v>
      </c>
      <c r="BB9" s="16">
        <v>0</v>
      </c>
      <c r="BC9" s="15">
        <f t="shared" si="3"/>
        <v>0</v>
      </c>
      <c r="BD9" s="16">
        <v>60.059499999999993</v>
      </c>
      <c r="BE9" s="16">
        <v>0</v>
      </c>
      <c r="BF9" s="16">
        <v>0</v>
      </c>
      <c r="BG9" s="16">
        <v>0</v>
      </c>
      <c r="BH9" s="16">
        <v>0</v>
      </c>
      <c r="BI9" s="16">
        <v>0</v>
      </c>
      <c r="BJ9" s="16">
        <v>0</v>
      </c>
      <c r="BK9" s="16">
        <v>0</v>
      </c>
      <c r="BL9" s="16">
        <v>0</v>
      </c>
      <c r="BM9" s="16">
        <v>0</v>
      </c>
      <c r="BN9" s="16">
        <v>0</v>
      </c>
      <c r="BO9" s="16">
        <v>0</v>
      </c>
      <c r="BP9" s="15">
        <f t="shared" si="4"/>
        <v>0</v>
      </c>
      <c r="BQ9" s="16">
        <v>60.059499999999993</v>
      </c>
      <c r="BR9" s="15">
        <f t="shared" si="5"/>
        <v>-5.0000000000000001E-4</v>
      </c>
    </row>
    <row r="10" spans="1:70" ht="47.25" x14ac:dyDescent="0.25">
      <c r="A10" s="10" t="s">
        <v>3</v>
      </c>
      <c r="B10" s="10" t="s">
        <v>14</v>
      </c>
      <c r="C10" s="11" t="s">
        <v>13</v>
      </c>
      <c r="D10" s="16">
        <v>11175.390000000001</v>
      </c>
      <c r="E10" s="16">
        <v>0</v>
      </c>
      <c r="F10" s="16">
        <v>0</v>
      </c>
      <c r="G10" s="16">
        <v>0</v>
      </c>
      <c r="H10" s="16">
        <v>0</v>
      </c>
      <c r="I10" s="16">
        <v>0</v>
      </c>
      <c r="J10" s="16">
        <v>0</v>
      </c>
      <c r="K10" s="15">
        <f t="shared" si="0"/>
        <v>0</v>
      </c>
      <c r="L10" s="16">
        <v>11175.390000000001</v>
      </c>
      <c r="M10" s="16">
        <v>0</v>
      </c>
      <c r="N10" s="16">
        <v>0</v>
      </c>
      <c r="O10" s="16">
        <v>0</v>
      </c>
      <c r="P10" s="16">
        <v>0</v>
      </c>
      <c r="Q10" s="16">
        <v>0</v>
      </c>
      <c r="R10" s="16">
        <v>0</v>
      </c>
      <c r="S10" s="16">
        <v>0</v>
      </c>
      <c r="T10" s="16">
        <v>0</v>
      </c>
      <c r="U10" s="16">
        <v>0</v>
      </c>
      <c r="V10" s="16">
        <v>0</v>
      </c>
      <c r="W10" s="16">
        <v>0</v>
      </c>
      <c r="X10" s="16">
        <v>0</v>
      </c>
      <c r="Y10" s="16">
        <v>0</v>
      </c>
      <c r="Z10" s="16">
        <v>0</v>
      </c>
      <c r="AA10" s="16">
        <v>70.16076000000001</v>
      </c>
      <c r="AB10" s="16">
        <v>0</v>
      </c>
      <c r="AC10" s="15">
        <f t="shared" si="1"/>
        <v>70.16076000000001</v>
      </c>
      <c r="AD10" s="16">
        <v>11245.550760000002</v>
      </c>
      <c r="AE10" s="16">
        <v>0</v>
      </c>
      <c r="AF10" s="16">
        <v>0</v>
      </c>
      <c r="AG10" s="16">
        <v>0</v>
      </c>
      <c r="AH10" s="16">
        <v>0</v>
      </c>
      <c r="AI10" s="16">
        <v>0</v>
      </c>
      <c r="AJ10" s="16">
        <v>0</v>
      </c>
      <c r="AK10" s="16">
        <v>0</v>
      </c>
      <c r="AL10" s="16">
        <v>0</v>
      </c>
      <c r="AM10" s="16">
        <v>0</v>
      </c>
      <c r="AN10" s="16">
        <v>0</v>
      </c>
      <c r="AO10" s="16">
        <v>0</v>
      </c>
      <c r="AP10" s="16">
        <v>0</v>
      </c>
      <c r="AQ10" s="16">
        <v>0</v>
      </c>
      <c r="AR10" s="16">
        <v>0</v>
      </c>
      <c r="AS10" s="16">
        <v>0</v>
      </c>
      <c r="AT10" s="16">
        <v>-11.748969999999986</v>
      </c>
      <c r="AU10" s="16">
        <v>147.51596000000001</v>
      </c>
      <c r="AV10" s="16">
        <v>0</v>
      </c>
      <c r="AW10" s="15">
        <f t="shared" si="2"/>
        <v>135.76699000000002</v>
      </c>
      <c r="AX10" s="16">
        <v>11381.317750000002</v>
      </c>
      <c r="AY10" s="16">
        <v>140.04454999999999</v>
      </c>
      <c r="AZ10" s="16">
        <v>0</v>
      </c>
      <c r="BA10" s="16">
        <v>0</v>
      </c>
      <c r="BB10" s="16">
        <v>-20</v>
      </c>
      <c r="BC10" s="15">
        <f t="shared" si="3"/>
        <v>120.04454999999999</v>
      </c>
      <c r="BD10" s="16">
        <v>11501.362300000003</v>
      </c>
      <c r="BE10" s="16">
        <v>0</v>
      </c>
      <c r="BF10" s="16">
        <v>0</v>
      </c>
      <c r="BG10" s="16">
        <v>0</v>
      </c>
      <c r="BH10" s="16">
        <v>0</v>
      </c>
      <c r="BI10" s="16">
        <v>0</v>
      </c>
      <c r="BJ10" s="16">
        <v>0</v>
      </c>
      <c r="BK10" s="16">
        <v>0</v>
      </c>
      <c r="BL10" s="16">
        <v>0</v>
      </c>
      <c r="BM10" s="16">
        <v>0</v>
      </c>
      <c r="BN10" s="16">
        <v>0</v>
      </c>
      <c r="BO10" s="16">
        <v>0</v>
      </c>
      <c r="BP10" s="15">
        <f t="shared" si="4"/>
        <v>0</v>
      </c>
      <c r="BQ10" s="16">
        <v>11501.362300000003</v>
      </c>
      <c r="BR10" s="15">
        <f t="shared" si="5"/>
        <v>325.97230000000002</v>
      </c>
    </row>
    <row r="11" spans="1:70" x14ac:dyDescent="0.25">
      <c r="A11" s="10" t="s">
        <v>3</v>
      </c>
      <c r="B11" s="10" t="s">
        <v>16</v>
      </c>
      <c r="C11" s="11" t="s">
        <v>15</v>
      </c>
      <c r="D11" s="16">
        <v>1336.49</v>
      </c>
      <c r="E11" s="16">
        <v>0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  <c r="K11" s="15">
        <f t="shared" si="0"/>
        <v>0</v>
      </c>
      <c r="L11" s="16">
        <v>1336.49</v>
      </c>
      <c r="M11" s="16">
        <v>0</v>
      </c>
      <c r="N11" s="16">
        <v>0</v>
      </c>
      <c r="O11" s="16">
        <v>0</v>
      </c>
      <c r="P11" s="16">
        <v>0</v>
      </c>
      <c r="Q11" s="16">
        <v>0</v>
      </c>
      <c r="R11" s="16">
        <v>0</v>
      </c>
      <c r="S11" s="16">
        <v>0</v>
      </c>
      <c r="T11" s="16">
        <v>0</v>
      </c>
      <c r="U11" s="16">
        <v>0</v>
      </c>
      <c r="V11" s="16">
        <v>0</v>
      </c>
      <c r="W11" s="16">
        <v>0</v>
      </c>
      <c r="X11" s="16">
        <v>0</v>
      </c>
      <c r="Y11" s="16">
        <v>0</v>
      </c>
      <c r="Z11" s="16">
        <v>0</v>
      </c>
      <c r="AA11" s="16">
        <v>0</v>
      </c>
      <c r="AB11" s="16">
        <v>0</v>
      </c>
      <c r="AC11" s="15">
        <f t="shared" si="1"/>
        <v>0</v>
      </c>
      <c r="AD11" s="16">
        <v>1336.49</v>
      </c>
      <c r="AE11" s="16">
        <v>0</v>
      </c>
      <c r="AF11" s="16">
        <v>0</v>
      </c>
      <c r="AG11" s="16">
        <v>0</v>
      </c>
      <c r="AH11" s="16">
        <v>0</v>
      </c>
      <c r="AI11" s="16">
        <v>0</v>
      </c>
      <c r="AJ11" s="16">
        <v>0</v>
      </c>
      <c r="AK11" s="16">
        <v>877.8</v>
      </c>
      <c r="AL11" s="16">
        <v>0</v>
      </c>
      <c r="AM11" s="16">
        <v>0</v>
      </c>
      <c r="AN11" s="16">
        <v>0</v>
      </c>
      <c r="AO11" s="16">
        <v>0</v>
      </c>
      <c r="AP11" s="16">
        <v>0</v>
      </c>
      <c r="AQ11" s="16">
        <v>0</v>
      </c>
      <c r="AR11" s="16">
        <v>0</v>
      </c>
      <c r="AS11" s="16">
        <v>0</v>
      </c>
      <c r="AT11" s="16">
        <v>0</v>
      </c>
      <c r="AU11" s="16">
        <v>0</v>
      </c>
      <c r="AV11" s="16">
        <v>0</v>
      </c>
      <c r="AW11" s="15">
        <f t="shared" si="2"/>
        <v>877.8</v>
      </c>
      <c r="AX11" s="16">
        <v>2214.29</v>
      </c>
      <c r="AY11" s="16">
        <v>0</v>
      </c>
      <c r="AZ11" s="16">
        <v>0</v>
      </c>
      <c r="BA11" s="16">
        <v>0</v>
      </c>
      <c r="BB11" s="16">
        <v>0</v>
      </c>
      <c r="BC11" s="15">
        <f t="shared" si="3"/>
        <v>0</v>
      </c>
      <c r="BD11" s="16">
        <v>2214.29</v>
      </c>
      <c r="BE11" s="16">
        <v>0</v>
      </c>
      <c r="BF11" s="16">
        <v>0</v>
      </c>
      <c r="BG11" s="16">
        <v>0</v>
      </c>
      <c r="BH11" s="16">
        <v>0</v>
      </c>
      <c r="BI11" s="16">
        <v>0</v>
      </c>
      <c r="BJ11" s="16">
        <v>0</v>
      </c>
      <c r="BK11" s="16">
        <v>0</v>
      </c>
      <c r="BL11" s="16">
        <v>0</v>
      </c>
      <c r="BM11" s="16">
        <v>0</v>
      </c>
      <c r="BN11" s="16">
        <v>0</v>
      </c>
      <c r="BO11" s="16">
        <v>0</v>
      </c>
      <c r="BP11" s="15">
        <f t="shared" si="4"/>
        <v>0</v>
      </c>
      <c r="BQ11" s="16">
        <v>2214.29</v>
      </c>
      <c r="BR11" s="15">
        <f t="shared" si="5"/>
        <v>877.8</v>
      </c>
    </row>
    <row r="12" spans="1:70" x14ac:dyDescent="0.25">
      <c r="A12" s="10" t="s">
        <v>3</v>
      </c>
      <c r="B12" s="10" t="s">
        <v>18</v>
      </c>
      <c r="C12" s="11" t="s">
        <v>17</v>
      </c>
      <c r="D12" s="16">
        <v>500</v>
      </c>
      <c r="E12" s="16">
        <v>0</v>
      </c>
      <c r="F12" s="16">
        <v>0</v>
      </c>
      <c r="G12" s="16">
        <v>0</v>
      </c>
      <c r="H12" s="16">
        <v>0</v>
      </c>
      <c r="I12" s="16">
        <v>0</v>
      </c>
      <c r="J12" s="16">
        <v>0</v>
      </c>
      <c r="K12" s="15">
        <f t="shared" si="0"/>
        <v>0</v>
      </c>
      <c r="L12" s="16">
        <v>500</v>
      </c>
      <c r="M12" s="16">
        <v>0</v>
      </c>
      <c r="N12" s="16">
        <v>0</v>
      </c>
      <c r="O12" s="16">
        <v>0</v>
      </c>
      <c r="P12" s="16">
        <v>0</v>
      </c>
      <c r="Q12" s="16">
        <v>0</v>
      </c>
      <c r="R12" s="16">
        <v>0</v>
      </c>
      <c r="S12" s="16">
        <v>0</v>
      </c>
      <c r="T12" s="16">
        <v>0</v>
      </c>
      <c r="U12" s="16">
        <v>0</v>
      </c>
      <c r="V12" s="16">
        <v>0</v>
      </c>
      <c r="W12" s="16">
        <v>0</v>
      </c>
      <c r="X12" s="16">
        <v>0</v>
      </c>
      <c r="Y12" s="16">
        <v>0</v>
      </c>
      <c r="Z12" s="16">
        <v>0</v>
      </c>
      <c r="AA12" s="16">
        <v>0</v>
      </c>
      <c r="AB12" s="16">
        <v>0</v>
      </c>
      <c r="AC12" s="15">
        <f t="shared" si="1"/>
        <v>0</v>
      </c>
      <c r="AD12" s="16">
        <v>500</v>
      </c>
      <c r="AE12" s="16">
        <v>0</v>
      </c>
      <c r="AF12" s="16">
        <v>0</v>
      </c>
      <c r="AG12" s="16">
        <v>0</v>
      </c>
      <c r="AH12" s="16">
        <v>0</v>
      </c>
      <c r="AI12" s="16">
        <v>0</v>
      </c>
      <c r="AJ12" s="16">
        <v>0</v>
      </c>
      <c r="AK12" s="16">
        <v>0</v>
      </c>
      <c r="AL12" s="16">
        <v>0</v>
      </c>
      <c r="AM12" s="16">
        <v>-253.50739999999999</v>
      </c>
      <c r="AN12" s="16">
        <v>0</v>
      </c>
      <c r="AO12" s="16">
        <v>0</v>
      </c>
      <c r="AP12" s="16">
        <v>0</v>
      </c>
      <c r="AQ12" s="16">
        <v>0</v>
      </c>
      <c r="AR12" s="16">
        <v>0</v>
      </c>
      <c r="AS12" s="16">
        <v>0</v>
      </c>
      <c r="AT12" s="16">
        <v>0</v>
      </c>
      <c r="AU12" s="16">
        <v>0</v>
      </c>
      <c r="AV12" s="16">
        <v>0</v>
      </c>
      <c r="AW12" s="15">
        <f t="shared" si="2"/>
        <v>-253.50739999999999</v>
      </c>
      <c r="AX12" s="16">
        <v>246.49260000000001</v>
      </c>
      <c r="AY12" s="16">
        <v>0</v>
      </c>
      <c r="AZ12" s="16">
        <v>1027.5717999999999</v>
      </c>
      <c r="BA12" s="16">
        <v>0</v>
      </c>
      <c r="BB12" s="16">
        <v>0</v>
      </c>
      <c r="BC12" s="15">
        <f t="shared" si="3"/>
        <v>1027.5717999999999</v>
      </c>
      <c r="BD12" s="16">
        <v>1274.0644</v>
      </c>
      <c r="BE12" s="16">
        <v>0</v>
      </c>
      <c r="BF12" s="16">
        <v>0</v>
      </c>
      <c r="BG12" s="16">
        <v>0</v>
      </c>
      <c r="BH12" s="16">
        <v>0</v>
      </c>
      <c r="BI12" s="16">
        <v>0</v>
      </c>
      <c r="BJ12" s="16">
        <v>0</v>
      </c>
      <c r="BK12" s="16">
        <v>-1027.5717999999999</v>
      </c>
      <c r="BL12" s="16">
        <v>0</v>
      </c>
      <c r="BM12" s="16">
        <v>0</v>
      </c>
      <c r="BN12" s="16">
        <v>0</v>
      </c>
      <c r="BO12" s="16">
        <v>1267.20171</v>
      </c>
      <c r="BP12" s="15">
        <f t="shared" si="4"/>
        <v>239.62991000000011</v>
      </c>
      <c r="BQ12" s="16">
        <v>1513.6943100000001</v>
      </c>
      <c r="BR12" s="15">
        <f t="shared" si="5"/>
        <v>1013.6943100000001</v>
      </c>
    </row>
    <row r="13" spans="1:70" x14ac:dyDescent="0.25">
      <c r="A13" s="10" t="s">
        <v>3</v>
      </c>
      <c r="B13" s="10">
        <v>13</v>
      </c>
      <c r="C13" s="11" t="s">
        <v>19</v>
      </c>
      <c r="D13" s="16">
        <v>50306.09</v>
      </c>
      <c r="E13" s="16">
        <v>0</v>
      </c>
      <c r="F13" s="16">
        <v>0</v>
      </c>
      <c r="G13" s="16">
        <v>1.8000000000000001E-4</v>
      </c>
      <c r="H13" s="16">
        <v>0</v>
      </c>
      <c r="I13" s="16">
        <v>2151.3150000000001</v>
      </c>
      <c r="J13" s="16">
        <v>100</v>
      </c>
      <c r="K13" s="15">
        <f t="shared" si="0"/>
        <v>2251.3151800000001</v>
      </c>
      <c r="L13" s="16">
        <v>52557.405180000002</v>
      </c>
      <c r="M13" s="16">
        <v>0</v>
      </c>
      <c r="N13" s="16">
        <v>0</v>
      </c>
      <c r="O13" s="16">
        <v>0</v>
      </c>
      <c r="P13" s="16">
        <v>24.7</v>
      </c>
      <c r="Q13" s="16">
        <v>0</v>
      </c>
      <c r="R13" s="16">
        <v>0</v>
      </c>
      <c r="S13" s="16">
        <v>0</v>
      </c>
      <c r="T13" s="16">
        <v>0</v>
      </c>
      <c r="U13" s="16">
        <v>50.197940000000003</v>
      </c>
      <c r="V13" s="16">
        <v>0</v>
      </c>
      <c r="W13" s="16">
        <v>-344.24880000000002</v>
      </c>
      <c r="X13" s="16">
        <v>0</v>
      </c>
      <c r="Y13" s="16">
        <v>0</v>
      </c>
      <c r="Z13" s="16">
        <v>0</v>
      </c>
      <c r="AA13" s="16">
        <v>1540</v>
      </c>
      <c r="AB13" s="16">
        <v>0</v>
      </c>
      <c r="AC13" s="15">
        <f t="shared" si="1"/>
        <v>1270.64914</v>
      </c>
      <c r="AD13" s="16">
        <v>53828.054319999996</v>
      </c>
      <c r="AE13" s="16">
        <v>0</v>
      </c>
      <c r="AF13" s="16">
        <v>0</v>
      </c>
      <c r="AG13" s="16">
        <v>0</v>
      </c>
      <c r="AH13" s="16">
        <v>0</v>
      </c>
      <c r="AI13" s="16">
        <v>0</v>
      </c>
      <c r="AJ13" s="16">
        <v>0</v>
      </c>
      <c r="AK13" s="16">
        <v>0</v>
      </c>
      <c r="AL13" s="16">
        <v>0</v>
      </c>
      <c r="AM13" s="16">
        <v>0</v>
      </c>
      <c r="AN13" s="16">
        <v>0</v>
      </c>
      <c r="AO13" s="16">
        <v>0</v>
      </c>
      <c r="AP13" s="16">
        <v>0</v>
      </c>
      <c r="AQ13" s="16">
        <v>0</v>
      </c>
      <c r="AR13" s="16">
        <v>0</v>
      </c>
      <c r="AS13" s="16">
        <v>47.174630000000001</v>
      </c>
      <c r="AT13" s="16">
        <v>1626.74809</v>
      </c>
      <c r="AU13" s="16">
        <v>94.278440000000003</v>
      </c>
      <c r="AV13" s="16">
        <v>0</v>
      </c>
      <c r="AW13" s="15">
        <f t="shared" si="2"/>
        <v>1768.2011600000001</v>
      </c>
      <c r="AX13" s="16">
        <v>55596.25548</v>
      </c>
      <c r="AY13" s="16">
        <v>211.47872000000007</v>
      </c>
      <c r="AZ13" s="16">
        <v>166.7</v>
      </c>
      <c r="BA13" s="16">
        <v>0</v>
      </c>
      <c r="BB13" s="16">
        <v>-1575.3624</v>
      </c>
      <c r="BC13" s="15">
        <f t="shared" si="3"/>
        <v>-1197.1836799999999</v>
      </c>
      <c r="BD13" s="16">
        <v>54399.071799999998</v>
      </c>
      <c r="BE13" s="16">
        <v>0</v>
      </c>
      <c r="BF13" s="16">
        <v>34.097999999999999</v>
      </c>
      <c r="BG13" s="16">
        <v>0</v>
      </c>
      <c r="BH13" s="16">
        <v>0</v>
      </c>
      <c r="BI13" s="16">
        <v>0</v>
      </c>
      <c r="BJ13" s="16">
        <v>0</v>
      </c>
      <c r="BK13" s="16">
        <v>0</v>
      </c>
      <c r="BL13" s="16">
        <v>-48</v>
      </c>
      <c r="BM13" s="16">
        <v>0</v>
      </c>
      <c r="BN13" s="16">
        <v>0</v>
      </c>
      <c r="BO13" s="16">
        <v>0</v>
      </c>
      <c r="BP13" s="15">
        <f t="shared" si="4"/>
        <v>-13.902000000000001</v>
      </c>
      <c r="BQ13" s="16">
        <v>54385.169799999996</v>
      </c>
      <c r="BR13" s="15">
        <f t="shared" si="5"/>
        <v>4079.0797999999995</v>
      </c>
    </row>
    <row r="14" spans="1:70" x14ac:dyDescent="0.25">
      <c r="A14" s="7" t="s">
        <v>6</v>
      </c>
      <c r="B14" s="7" t="s">
        <v>4</v>
      </c>
      <c r="C14" s="8" t="s">
        <v>20</v>
      </c>
      <c r="D14" s="15">
        <v>989.48</v>
      </c>
      <c r="E14" s="15">
        <v>0</v>
      </c>
      <c r="F14" s="15">
        <v>0</v>
      </c>
      <c r="G14" s="15">
        <v>-4.4999999999999999E-4</v>
      </c>
      <c r="H14" s="15">
        <v>0</v>
      </c>
      <c r="I14" s="15">
        <v>0</v>
      </c>
      <c r="J14" s="15">
        <v>0</v>
      </c>
      <c r="K14" s="15">
        <f t="shared" si="0"/>
        <v>-4.4999999999999999E-4</v>
      </c>
      <c r="L14" s="15">
        <v>989.47955000000002</v>
      </c>
      <c r="M14" s="15">
        <v>0</v>
      </c>
      <c r="N14" s="15">
        <v>0</v>
      </c>
      <c r="O14" s="15">
        <v>0</v>
      </c>
      <c r="P14" s="15">
        <v>0</v>
      </c>
      <c r="Q14" s="15">
        <v>0</v>
      </c>
      <c r="R14" s="15">
        <v>0</v>
      </c>
      <c r="S14" s="15">
        <v>0</v>
      </c>
      <c r="T14" s="15">
        <v>0</v>
      </c>
      <c r="U14" s="15">
        <v>0</v>
      </c>
      <c r="V14" s="15">
        <v>0</v>
      </c>
      <c r="W14" s="15">
        <v>0</v>
      </c>
      <c r="X14" s="15">
        <v>0</v>
      </c>
      <c r="Y14" s="15">
        <v>0</v>
      </c>
      <c r="Z14" s="15">
        <v>0</v>
      </c>
      <c r="AA14" s="15">
        <v>0</v>
      </c>
      <c r="AB14" s="15">
        <v>0</v>
      </c>
      <c r="AC14" s="15">
        <f t="shared" si="1"/>
        <v>0</v>
      </c>
      <c r="AD14" s="15">
        <v>989.47955000000002</v>
      </c>
      <c r="AE14" s="15">
        <v>0</v>
      </c>
      <c r="AF14" s="15">
        <v>0</v>
      </c>
      <c r="AG14" s="15">
        <v>0</v>
      </c>
      <c r="AH14" s="15">
        <v>0</v>
      </c>
      <c r="AI14" s="15">
        <v>0</v>
      </c>
      <c r="AJ14" s="15">
        <v>0</v>
      </c>
      <c r="AK14" s="15">
        <v>0</v>
      </c>
      <c r="AL14" s="15">
        <v>0</v>
      </c>
      <c r="AM14" s="15">
        <v>0</v>
      </c>
      <c r="AN14" s="15">
        <v>0</v>
      </c>
      <c r="AO14" s="15">
        <v>0</v>
      </c>
      <c r="AP14" s="15">
        <v>0</v>
      </c>
      <c r="AQ14" s="15">
        <v>0</v>
      </c>
      <c r="AR14" s="15">
        <v>0</v>
      </c>
      <c r="AS14" s="15">
        <v>0</v>
      </c>
      <c r="AT14" s="15">
        <v>0</v>
      </c>
      <c r="AU14" s="15">
        <v>0</v>
      </c>
      <c r="AV14" s="15">
        <v>0</v>
      </c>
      <c r="AW14" s="15">
        <f t="shared" si="2"/>
        <v>0</v>
      </c>
      <c r="AX14" s="15">
        <v>989.47955000000002</v>
      </c>
      <c r="AY14" s="15">
        <v>55.190910000000002</v>
      </c>
      <c r="AZ14" s="15">
        <v>0</v>
      </c>
      <c r="BA14" s="15">
        <v>0</v>
      </c>
      <c r="BB14" s="15">
        <v>0</v>
      </c>
      <c r="BC14" s="15">
        <f t="shared" si="3"/>
        <v>55.190910000000002</v>
      </c>
      <c r="BD14" s="15">
        <v>1044.67046</v>
      </c>
      <c r="BE14" s="15">
        <v>0</v>
      </c>
      <c r="BF14" s="15">
        <v>0</v>
      </c>
      <c r="BG14" s="15">
        <v>0</v>
      </c>
      <c r="BH14" s="15">
        <v>0</v>
      </c>
      <c r="BI14" s="15">
        <v>0</v>
      </c>
      <c r="BJ14" s="15">
        <v>0</v>
      </c>
      <c r="BK14" s="15">
        <v>1027.5717999999999</v>
      </c>
      <c r="BL14" s="15">
        <v>0</v>
      </c>
      <c r="BM14" s="15">
        <v>0</v>
      </c>
      <c r="BN14" s="15">
        <v>0</v>
      </c>
      <c r="BO14" s="15">
        <v>0</v>
      </c>
      <c r="BP14" s="15">
        <f t="shared" si="4"/>
        <v>1027.5717999999999</v>
      </c>
      <c r="BQ14" s="15">
        <v>2072.24226</v>
      </c>
      <c r="BR14" s="15">
        <f t="shared" si="5"/>
        <v>1082.76226</v>
      </c>
    </row>
    <row r="15" spans="1:70" x14ac:dyDescent="0.25">
      <c r="A15" s="10" t="s">
        <v>6</v>
      </c>
      <c r="B15" s="10" t="s">
        <v>8</v>
      </c>
      <c r="C15" s="11" t="s">
        <v>21</v>
      </c>
      <c r="D15" s="16">
        <v>989.48</v>
      </c>
      <c r="E15" s="16">
        <v>0</v>
      </c>
      <c r="F15" s="16">
        <v>0</v>
      </c>
      <c r="G15" s="16">
        <v>-4.4999999999999999E-4</v>
      </c>
      <c r="H15" s="16">
        <v>0</v>
      </c>
      <c r="I15" s="16">
        <v>0</v>
      </c>
      <c r="J15" s="16">
        <v>0</v>
      </c>
      <c r="K15" s="15">
        <f t="shared" si="0"/>
        <v>-4.4999999999999999E-4</v>
      </c>
      <c r="L15" s="16">
        <v>989.47955000000002</v>
      </c>
      <c r="M15" s="16">
        <v>0</v>
      </c>
      <c r="N15" s="16">
        <v>0</v>
      </c>
      <c r="O15" s="16">
        <v>0</v>
      </c>
      <c r="P15" s="16">
        <v>0</v>
      </c>
      <c r="Q15" s="16">
        <v>0</v>
      </c>
      <c r="R15" s="16">
        <v>0</v>
      </c>
      <c r="S15" s="16">
        <v>0</v>
      </c>
      <c r="T15" s="16">
        <v>0</v>
      </c>
      <c r="U15" s="16">
        <v>0</v>
      </c>
      <c r="V15" s="16">
        <v>0</v>
      </c>
      <c r="W15" s="16">
        <v>0</v>
      </c>
      <c r="X15" s="16">
        <v>0</v>
      </c>
      <c r="Y15" s="16">
        <v>0</v>
      </c>
      <c r="Z15" s="16">
        <v>0</v>
      </c>
      <c r="AA15" s="16">
        <v>0</v>
      </c>
      <c r="AB15" s="16">
        <v>0</v>
      </c>
      <c r="AC15" s="15">
        <f t="shared" si="1"/>
        <v>0</v>
      </c>
      <c r="AD15" s="16">
        <v>989.47955000000002</v>
      </c>
      <c r="AE15" s="16">
        <v>0</v>
      </c>
      <c r="AF15" s="16">
        <v>0</v>
      </c>
      <c r="AG15" s="16">
        <v>0</v>
      </c>
      <c r="AH15" s="16">
        <v>0</v>
      </c>
      <c r="AI15" s="16">
        <v>0</v>
      </c>
      <c r="AJ15" s="16">
        <v>0</v>
      </c>
      <c r="AK15" s="16">
        <v>0</v>
      </c>
      <c r="AL15" s="16">
        <v>0</v>
      </c>
      <c r="AM15" s="16">
        <v>0</v>
      </c>
      <c r="AN15" s="16">
        <v>0</v>
      </c>
      <c r="AO15" s="16">
        <v>0</v>
      </c>
      <c r="AP15" s="16">
        <v>0</v>
      </c>
      <c r="AQ15" s="16">
        <v>0</v>
      </c>
      <c r="AR15" s="16">
        <v>0</v>
      </c>
      <c r="AS15" s="16">
        <v>0</v>
      </c>
      <c r="AT15" s="16">
        <v>0</v>
      </c>
      <c r="AU15" s="16">
        <v>0</v>
      </c>
      <c r="AV15" s="16">
        <v>0</v>
      </c>
      <c r="AW15" s="15">
        <f t="shared" si="2"/>
        <v>0</v>
      </c>
      <c r="AX15" s="16">
        <v>989.47955000000002</v>
      </c>
      <c r="AY15" s="16">
        <v>55.190910000000002</v>
      </c>
      <c r="AZ15" s="16">
        <v>0</v>
      </c>
      <c r="BA15" s="16">
        <v>0</v>
      </c>
      <c r="BB15" s="16">
        <v>0</v>
      </c>
      <c r="BC15" s="15">
        <f t="shared" si="3"/>
        <v>55.190910000000002</v>
      </c>
      <c r="BD15" s="16">
        <v>1044.67046</v>
      </c>
      <c r="BE15" s="16">
        <v>0</v>
      </c>
      <c r="BF15" s="16">
        <v>0</v>
      </c>
      <c r="BG15" s="16">
        <v>0</v>
      </c>
      <c r="BH15" s="16">
        <v>0</v>
      </c>
      <c r="BI15" s="16">
        <v>0</v>
      </c>
      <c r="BJ15" s="16">
        <v>0</v>
      </c>
      <c r="BK15" s="16">
        <v>1027.5717999999999</v>
      </c>
      <c r="BL15" s="16">
        <v>0</v>
      </c>
      <c r="BM15" s="16">
        <v>0</v>
      </c>
      <c r="BN15" s="16">
        <v>0</v>
      </c>
      <c r="BO15" s="16">
        <v>0</v>
      </c>
      <c r="BP15" s="15">
        <f t="shared" si="4"/>
        <v>1027.5717999999999</v>
      </c>
      <c r="BQ15" s="16">
        <v>2072.24226</v>
      </c>
      <c r="BR15" s="15">
        <f t="shared" si="5"/>
        <v>1082.76226</v>
      </c>
    </row>
    <row r="16" spans="1:70" ht="31.5" x14ac:dyDescent="0.25">
      <c r="A16" s="7" t="s">
        <v>8</v>
      </c>
      <c r="B16" s="7" t="s">
        <v>4</v>
      </c>
      <c r="C16" s="8" t="s">
        <v>22</v>
      </c>
      <c r="D16" s="15">
        <v>12279.600000000002</v>
      </c>
      <c r="E16" s="15">
        <v>0</v>
      </c>
      <c r="F16" s="15">
        <v>0</v>
      </c>
      <c r="G16" s="15">
        <v>0</v>
      </c>
      <c r="H16" s="15">
        <v>0</v>
      </c>
      <c r="I16" s="15">
        <v>350</v>
      </c>
      <c r="J16" s="15">
        <v>-100</v>
      </c>
      <c r="K16" s="15">
        <f t="shared" si="0"/>
        <v>250</v>
      </c>
      <c r="L16" s="15">
        <v>12529.600000000002</v>
      </c>
      <c r="M16" s="15">
        <v>0</v>
      </c>
      <c r="N16" s="15">
        <v>0</v>
      </c>
      <c r="O16" s="15">
        <v>0</v>
      </c>
      <c r="P16" s="15">
        <v>0</v>
      </c>
      <c r="Q16" s="15">
        <v>0</v>
      </c>
      <c r="R16" s="15">
        <v>0</v>
      </c>
      <c r="S16" s="15">
        <v>0</v>
      </c>
      <c r="T16" s="15">
        <v>0</v>
      </c>
      <c r="U16" s="15">
        <v>78.901309999999995</v>
      </c>
      <c r="V16" s="15">
        <v>0</v>
      </c>
      <c r="W16" s="15">
        <v>0</v>
      </c>
      <c r="X16" s="15">
        <v>0</v>
      </c>
      <c r="Y16" s="15">
        <v>0</v>
      </c>
      <c r="Z16" s="15">
        <v>0</v>
      </c>
      <c r="AA16" s="15">
        <v>0</v>
      </c>
      <c r="AB16" s="15">
        <v>0</v>
      </c>
      <c r="AC16" s="15">
        <f t="shared" si="1"/>
        <v>78.901309999999995</v>
      </c>
      <c r="AD16" s="15">
        <v>12608.501310000001</v>
      </c>
      <c r="AE16" s="15">
        <v>0</v>
      </c>
      <c r="AF16" s="15">
        <v>0</v>
      </c>
      <c r="AG16" s="15">
        <v>0</v>
      </c>
      <c r="AH16" s="15">
        <v>0</v>
      </c>
      <c r="AI16" s="15">
        <v>0</v>
      </c>
      <c r="AJ16" s="15">
        <v>0</v>
      </c>
      <c r="AK16" s="15">
        <v>0</v>
      </c>
      <c r="AL16" s="15">
        <v>0</v>
      </c>
      <c r="AM16" s="15">
        <v>0</v>
      </c>
      <c r="AN16" s="15">
        <v>0</v>
      </c>
      <c r="AO16" s="15">
        <v>0</v>
      </c>
      <c r="AP16" s="15">
        <v>0</v>
      </c>
      <c r="AQ16" s="15">
        <v>0</v>
      </c>
      <c r="AR16" s="15">
        <v>0</v>
      </c>
      <c r="AS16" s="15">
        <v>69.7</v>
      </c>
      <c r="AT16" s="15">
        <v>487.91399999999999</v>
      </c>
      <c r="AU16" s="15">
        <v>0</v>
      </c>
      <c r="AV16" s="15">
        <v>0</v>
      </c>
      <c r="AW16" s="15">
        <f t="shared" si="2"/>
        <v>557.61400000000003</v>
      </c>
      <c r="AX16" s="15">
        <v>13166.115310000003</v>
      </c>
      <c r="AY16" s="15">
        <v>0</v>
      </c>
      <c r="AZ16" s="15">
        <v>0</v>
      </c>
      <c r="BA16" s="15">
        <v>0</v>
      </c>
      <c r="BB16" s="15">
        <v>-412</v>
      </c>
      <c r="BC16" s="15">
        <f t="shared" si="3"/>
        <v>-412</v>
      </c>
      <c r="BD16" s="15">
        <v>12754.115310000003</v>
      </c>
      <c r="BE16" s="15">
        <v>0</v>
      </c>
      <c r="BF16" s="15">
        <v>0</v>
      </c>
      <c r="BG16" s="15">
        <v>0</v>
      </c>
      <c r="BH16" s="15">
        <v>0</v>
      </c>
      <c r="BI16" s="15">
        <v>0</v>
      </c>
      <c r="BJ16" s="15">
        <v>0</v>
      </c>
      <c r="BK16" s="15">
        <v>0</v>
      </c>
      <c r="BL16" s="15">
        <v>0</v>
      </c>
      <c r="BM16" s="15">
        <v>0</v>
      </c>
      <c r="BN16" s="15">
        <v>0</v>
      </c>
      <c r="BO16" s="15">
        <v>0</v>
      </c>
      <c r="BP16" s="15">
        <f t="shared" si="4"/>
        <v>0</v>
      </c>
      <c r="BQ16" s="15">
        <v>12754.115310000003</v>
      </c>
      <c r="BR16" s="15">
        <f t="shared" si="5"/>
        <v>474.51531</v>
      </c>
    </row>
    <row r="17" spans="1:70" ht="47.25" x14ac:dyDescent="0.25">
      <c r="A17" s="10" t="s">
        <v>8</v>
      </c>
      <c r="B17" s="10" t="s">
        <v>24</v>
      </c>
      <c r="C17" s="11" t="s">
        <v>23</v>
      </c>
      <c r="D17" s="16">
        <v>11963.600000000002</v>
      </c>
      <c r="E17" s="16">
        <v>0</v>
      </c>
      <c r="F17" s="16">
        <v>0</v>
      </c>
      <c r="G17" s="16">
        <v>0</v>
      </c>
      <c r="H17" s="16">
        <v>0</v>
      </c>
      <c r="I17" s="16">
        <v>350</v>
      </c>
      <c r="J17" s="16">
        <v>-100</v>
      </c>
      <c r="K17" s="15">
        <f t="shared" si="0"/>
        <v>250</v>
      </c>
      <c r="L17" s="16">
        <v>12213.600000000002</v>
      </c>
      <c r="M17" s="16">
        <v>0</v>
      </c>
      <c r="N17" s="16">
        <v>0</v>
      </c>
      <c r="O17" s="16">
        <v>0</v>
      </c>
      <c r="P17" s="16">
        <v>0</v>
      </c>
      <c r="Q17" s="16">
        <v>0</v>
      </c>
      <c r="R17" s="16">
        <v>0</v>
      </c>
      <c r="S17" s="16">
        <v>0</v>
      </c>
      <c r="T17" s="16">
        <v>0</v>
      </c>
      <c r="U17" s="16">
        <v>78.901309999999995</v>
      </c>
      <c r="V17" s="16">
        <v>0</v>
      </c>
      <c r="W17" s="16">
        <v>0</v>
      </c>
      <c r="X17" s="16">
        <v>0</v>
      </c>
      <c r="Y17" s="16">
        <v>0</v>
      </c>
      <c r="Z17" s="16">
        <v>0</v>
      </c>
      <c r="AA17" s="16">
        <v>0</v>
      </c>
      <c r="AB17" s="16">
        <v>0</v>
      </c>
      <c r="AC17" s="15">
        <f t="shared" si="1"/>
        <v>78.901309999999995</v>
      </c>
      <c r="AD17" s="16">
        <v>12292.501310000001</v>
      </c>
      <c r="AE17" s="16">
        <v>0</v>
      </c>
      <c r="AF17" s="16">
        <v>0</v>
      </c>
      <c r="AG17" s="16">
        <v>0</v>
      </c>
      <c r="AH17" s="16">
        <v>0</v>
      </c>
      <c r="AI17" s="16">
        <v>0</v>
      </c>
      <c r="AJ17" s="16">
        <v>0</v>
      </c>
      <c r="AK17" s="16">
        <v>0</v>
      </c>
      <c r="AL17" s="16">
        <v>0</v>
      </c>
      <c r="AM17" s="16">
        <v>0</v>
      </c>
      <c r="AN17" s="16">
        <v>0</v>
      </c>
      <c r="AO17" s="16">
        <v>0</v>
      </c>
      <c r="AP17" s="16">
        <v>0</v>
      </c>
      <c r="AQ17" s="16">
        <v>0</v>
      </c>
      <c r="AR17" s="16">
        <v>0</v>
      </c>
      <c r="AS17" s="16">
        <v>69.7</v>
      </c>
      <c r="AT17" s="16">
        <v>487.91399999999999</v>
      </c>
      <c r="AU17" s="16">
        <v>0</v>
      </c>
      <c r="AV17" s="16">
        <v>0</v>
      </c>
      <c r="AW17" s="15">
        <f t="shared" si="2"/>
        <v>557.61400000000003</v>
      </c>
      <c r="AX17" s="16">
        <v>12850.115310000003</v>
      </c>
      <c r="AY17" s="16">
        <v>0</v>
      </c>
      <c r="AZ17" s="16">
        <v>0</v>
      </c>
      <c r="BA17" s="16">
        <v>0</v>
      </c>
      <c r="BB17" s="16">
        <v>-412</v>
      </c>
      <c r="BC17" s="15">
        <f t="shared" si="3"/>
        <v>-412</v>
      </c>
      <c r="BD17" s="16">
        <v>12438.115310000003</v>
      </c>
      <c r="BE17" s="16">
        <v>0</v>
      </c>
      <c r="BF17" s="16">
        <v>0</v>
      </c>
      <c r="BG17" s="16">
        <v>0</v>
      </c>
      <c r="BH17" s="16">
        <v>0</v>
      </c>
      <c r="BI17" s="16">
        <v>0</v>
      </c>
      <c r="BJ17" s="16">
        <v>0</v>
      </c>
      <c r="BK17" s="16">
        <v>0</v>
      </c>
      <c r="BL17" s="16">
        <v>0</v>
      </c>
      <c r="BM17" s="16">
        <v>0</v>
      </c>
      <c r="BN17" s="16">
        <v>0</v>
      </c>
      <c r="BO17" s="16">
        <v>0</v>
      </c>
      <c r="BP17" s="15">
        <f t="shared" si="4"/>
        <v>0</v>
      </c>
      <c r="BQ17" s="16">
        <v>12438.115310000003</v>
      </c>
      <c r="BR17" s="15">
        <f t="shared" si="5"/>
        <v>474.51531</v>
      </c>
    </row>
    <row r="18" spans="1:70" ht="31.5" x14ac:dyDescent="0.25">
      <c r="A18" s="10" t="s">
        <v>8</v>
      </c>
      <c r="B18" s="10" t="s">
        <v>26</v>
      </c>
      <c r="C18" s="11" t="s">
        <v>25</v>
      </c>
      <c r="D18" s="16">
        <v>316</v>
      </c>
      <c r="E18" s="16">
        <v>0</v>
      </c>
      <c r="F18" s="16">
        <v>0</v>
      </c>
      <c r="G18" s="16">
        <v>0</v>
      </c>
      <c r="H18" s="16">
        <v>0</v>
      </c>
      <c r="I18" s="16">
        <v>0</v>
      </c>
      <c r="J18" s="16">
        <v>0</v>
      </c>
      <c r="K18" s="15">
        <f t="shared" si="0"/>
        <v>0</v>
      </c>
      <c r="L18" s="16">
        <v>316</v>
      </c>
      <c r="M18" s="16">
        <v>0</v>
      </c>
      <c r="N18" s="16">
        <v>0</v>
      </c>
      <c r="O18" s="16">
        <v>0</v>
      </c>
      <c r="P18" s="16">
        <v>0</v>
      </c>
      <c r="Q18" s="16">
        <v>0</v>
      </c>
      <c r="R18" s="16">
        <v>0</v>
      </c>
      <c r="S18" s="16">
        <v>0</v>
      </c>
      <c r="T18" s="16">
        <v>0</v>
      </c>
      <c r="U18" s="16">
        <v>0</v>
      </c>
      <c r="V18" s="16">
        <v>0</v>
      </c>
      <c r="W18" s="16">
        <v>0</v>
      </c>
      <c r="X18" s="16">
        <v>0</v>
      </c>
      <c r="Y18" s="16">
        <v>0</v>
      </c>
      <c r="Z18" s="16">
        <v>0</v>
      </c>
      <c r="AA18" s="16">
        <v>0</v>
      </c>
      <c r="AB18" s="16">
        <v>0</v>
      </c>
      <c r="AC18" s="15">
        <f t="shared" si="1"/>
        <v>0</v>
      </c>
      <c r="AD18" s="16">
        <v>316</v>
      </c>
      <c r="AE18" s="16">
        <v>0</v>
      </c>
      <c r="AF18" s="16">
        <v>0</v>
      </c>
      <c r="AG18" s="16">
        <v>0</v>
      </c>
      <c r="AH18" s="16">
        <v>0</v>
      </c>
      <c r="AI18" s="16">
        <v>0</v>
      </c>
      <c r="AJ18" s="16">
        <v>0</v>
      </c>
      <c r="AK18" s="16">
        <v>0</v>
      </c>
      <c r="AL18" s="16">
        <v>0</v>
      </c>
      <c r="AM18" s="16">
        <v>0</v>
      </c>
      <c r="AN18" s="16">
        <v>0</v>
      </c>
      <c r="AO18" s="16">
        <v>0</v>
      </c>
      <c r="AP18" s="16">
        <v>0</v>
      </c>
      <c r="AQ18" s="16">
        <v>0</v>
      </c>
      <c r="AR18" s="16">
        <v>0</v>
      </c>
      <c r="AS18" s="16">
        <v>0</v>
      </c>
      <c r="AT18" s="16">
        <v>0</v>
      </c>
      <c r="AU18" s="16">
        <v>0</v>
      </c>
      <c r="AV18" s="16">
        <v>0</v>
      </c>
      <c r="AW18" s="15">
        <f t="shared" si="2"/>
        <v>0</v>
      </c>
      <c r="AX18" s="16">
        <v>316</v>
      </c>
      <c r="AY18" s="16">
        <v>0</v>
      </c>
      <c r="AZ18" s="16">
        <v>0</v>
      </c>
      <c r="BA18" s="16">
        <v>0</v>
      </c>
      <c r="BB18" s="16">
        <v>0</v>
      </c>
      <c r="BC18" s="15">
        <f t="shared" si="3"/>
        <v>0</v>
      </c>
      <c r="BD18" s="16">
        <v>316</v>
      </c>
      <c r="BE18" s="16">
        <v>0</v>
      </c>
      <c r="BF18" s="16">
        <v>0</v>
      </c>
      <c r="BG18" s="16">
        <v>0</v>
      </c>
      <c r="BH18" s="16">
        <v>0</v>
      </c>
      <c r="BI18" s="16">
        <v>0</v>
      </c>
      <c r="BJ18" s="16">
        <v>0</v>
      </c>
      <c r="BK18" s="16">
        <v>0</v>
      </c>
      <c r="BL18" s="16">
        <v>0</v>
      </c>
      <c r="BM18" s="16">
        <v>0</v>
      </c>
      <c r="BN18" s="16">
        <v>0</v>
      </c>
      <c r="BO18" s="16">
        <v>0</v>
      </c>
      <c r="BP18" s="15">
        <f t="shared" si="4"/>
        <v>0</v>
      </c>
      <c r="BQ18" s="16">
        <v>316</v>
      </c>
      <c r="BR18" s="15">
        <f t="shared" si="5"/>
        <v>0</v>
      </c>
    </row>
    <row r="19" spans="1:70" x14ac:dyDescent="0.25">
      <c r="A19" s="7" t="s">
        <v>10</v>
      </c>
      <c r="B19" s="7" t="s">
        <v>4</v>
      </c>
      <c r="C19" s="8" t="s">
        <v>27</v>
      </c>
      <c r="D19" s="15">
        <v>42335.490000000005</v>
      </c>
      <c r="E19" s="15">
        <v>0</v>
      </c>
      <c r="F19" s="15">
        <v>0</v>
      </c>
      <c r="G19" s="15">
        <v>1.3599999999999999E-2</v>
      </c>
      <c r="H19" s="15">
        <v>4.2100000000000002E-3</v>
      </c>
      <c r="I19" s="15">
        <v>5379.65373</v>
      </c>
      <c r="J19" s="15">
        <v>-4.2100000000000002E-3</v>
      </c>
      <c r="K19" s="15">
        <f t="shared" si="0"/>
        <v>5379.6673300000002</v>
      </c>
      <c r="L19" s="15">
        <v>47715.157330000002</v>
      </c>
      <c r="M19" s="15">
        <v>0</v>
      </c>
      <c r="N19" s="15">
        <v>0</v>
      </c>
      <c r="O19" s="15">
        <v>0</v>
      </c>
      <c r="P19" s="15">
        <v>0</v>
      </c>
      <c r="Q19" s="15">
        <v>26643.935430000001</v>
      </c>
      <c r="R19" s="15">
        <v>0</v>
      </c>
      <c r="S19" s="15">
        <v>0</v>
      </c>
      <c r="T19" s="15">
        <v>0</v>
      </c>
      <c r="U19" s="15">
        <v>3.98665</v>
      </c>
      <c r="V19" s="15">
        <v>0</v>
      </c>
      <c r="W19" s="15">
        <v>0</v>
      </c>
      <c r="X19" s="15">
        <v>0</v>
      </c>
      <c r="Y19" s="15">
        <v>0</v>
      </c>
      <c r="Z19" s="15">
        <v>0</v>
      </c>
      <c r="AA19" s="15">
        <v>3494.3403999999996</v>
      </c>
      <c r="AB19" s="15">
        <v>0</v>
      </c>
      <c r="AC19" s="15">
        <f t="shared" si="1"/>
        <v>30142.262480000001</v>
      </c>
      <c r="AD19" s="15">
        <v>77857.419810000007</v>
      </c>
      <c r="AE19" s="15">
        <v>0</v>
      </c>
      <c r="AF19" s="15">
        <v>0</v>
      </c>
      <c r="AG19" s="15">
        <v>0</v>
      </c>
      <c r="AH19" s="15">
        <v>0</v>
      </c>
      <c r="AI19" s="15">
        <v>0</v>
      </c>
      <c r="AJ19" s="15">
        <v>-30</v>
      </c>
      <c r="AK19" s="15">
        <v>0</v>
      </c>
      <c r="AL19" s="15">
        <v>0</v>
      </c>
      <c r="AM19" s="15">
        <v>0</v>
      </c>
      <c r="AN19" s="15">
        <v>0</v>
      </c>
      <c r="AO19" s="15">
        <v>0</v>
      </c>
      <c r="AP19" s="15">
        <v>0</v>
      </c>
      <c r="AQ19" s="15">
        <v>0</v>
      </c>
      <c r="AR19" s="15">
        <v>0</v>
      </c>
      <c r="AS19" s="15">
        <v>7.0347099999999996</v>
      </c>
      <c r="AT19" s="15">
        <v>189.52615</v>
      </c>
      <c r="AU19" s="15">
        <v>0</v>
      </c>
      <c r="AV19" s="15">
        <v>634.66678999999999</v>
      </c>
      <c r="AW19" s="15">
        <f t="shared" si="2"/>
        <v>801.22765000000004</v>
      </c>
      <c r="AX19" s="15">
        <v>78658.647460000022</v>
      </c>
      <c r="AY19" s="15">
        <v>0</v>
      </c>
      <c r="AZ19" s="15">
        <v>-529.20214999999996</v>
      </c>
      <c r="BA19" s="15">
        <v>0</v>
      </c>
      <c r="BB19" s="15">
        <v>-5.4480000000000004</v>
      </c>
      <c r="BC19" s="15">
        <f t="shared" si="3"/>
        <v>-534.65014999999994</v>
      </c>
      <c r="BD19" s="15">
        <v>78123.997310000021</v>
      </c>
      <c r="BE19" s="15">
        <v>0</v>
      </c>
      <c r="BF19" s="15">
        <v>0</v>
      </c>
      <c r="BG19" s="15">
        <v>0</v>
      </c>
      <c r="BH19" s="15">
        <v>0</v>
      </c>
      <c r="BI19" s="15">
        <v>0</v>
      </c>
      <c r="BJ19" s="15">
        <v>0</v>
      </c>
      <c r="BK19" s="15">
        <v>0</v>
      </c>
      <c r="BL19" s="15">
        <v>-3888.5626600000001</v>
      </c>
      <c r="BM19" s="15">
        <v>0</v>
      </c>
      <c r="BN19" s="15">
        <v>0</v>
      </c>
      <c r="BO19" s="15">
        <v>0</v>
      </c>
      <c r="BP19" s="15">
        <f t="shared" si="4"/>
        <v>-3888.5626600000001</v>
      </c>
      <c r="BQ19" s="15">
        <v>74235.434650000025</v>
      </c>
      <c r="BR19" s="15">
        <f t="shared" si="5"/>
        <v>31899.944650000001</v>
      </c>
    </row>
    <row r="20" spans="1:70" x14ac:dyDescent="0.25">
      <c r="A20" s="10" t="s">
        <v>10</v>
      </c>
      <c r="B20" s="10" t="s">
        <v>12</v>
      </c>
      <c r="C20" s="11" t="s">
        <v>28</v>
      </c>
      <c r="D20" s="16">
        <v>510.64</v>
      </c>
      <c r="E20" s="16">
        <v>0</v>
      </c>
      <c r="F20" s="16">
        <v>0</v>
      </c>
      <c r="G20" s="16">
        <v>1.3599999999999999E-2</v>
      </c>
      <c r="H20" s="16">
        <v>0</v>
      </c>
      <c r="I20" s="16">
        <v>0</v>
      </c>
      <c r="J20" s="16">
        <v>0</v>
      </c>
      <c r="K20" s="15">
        <f t="shared" si="0"/>
        <v>1.3599999999999999E-2</v>
      </c>
      <c r="L20" s="16">
        <v>510.65359999999998</v>
      </c>
      <c r="M20" s="16">
        <v>0</v>
      </c>
      <c r="N20" s="16">
        <v>0</v>
      </c>
      <c r="O20" s="16">
        <v>0</v>
      </c>
      <c r="P20" s="16">
        <v>0</v>
      </c>
      <c r="Q20" s="16">
        <v>0</v>
      </c>
      <c r="R20" s="16">
        <v>0</v>
      </c>
      <c r="S20" s="16">
        <v>0</v>
      </c>
      <c r="T20" s="16">
        <v>0</v>
      </c>
      <c r="U20" s="16">
        <v>0</v>
      </c>
      <c r="V20" s="16">
        <v>0</v>
      </c>
      <c r="W20" s="16">
        <v>0</v>
      </c>
      <c r="X20" s="16">
        <v>0</v>
      </c>
      <c r="Y20" s="16">
        <v>0</v>
      </c>
      <c r="Z20" s="16">
        <v>0</v>
      </c>
      <c r="AA20" s="16">
        <v>0</v>
      </c>
      <c r="AB20" s="16">
        <v>0</v>
      </c>
      <c r="AC20" s="15">
        <f t="shared" si="1"/>
        <v>0</v>
      </c>
      <c r="AD20" s="16">
        <v>510.65359999999998</v>
      </c>
      <c r="AE20" s="16">
        <v>0</v>
      </c>
      <c r="AF20" s="16">
        <v>0</v>
      </c>
      <c r="AG20" s="16">
        <v>0</v>
      </c>
      <c r="AH20" s="16">
        <v>0</v>
      </c>
      <c r="AI20" s="16">
        <v>0</v>
      </c>
      <c r="AJ20" s="16">
        <v>0</v>
      </c>
      <c r="AK20" s="16">
        <v>0</v>
      </c>
      <c r="AL20" s="16">
        <v>0</v>
      </c>
      <c r="AM20" s="16">
        <v>0</v>
      </c>
      <c r="AN20" s="16">
        <v>0</v>
      </c>
      <c r="AO20" s="16">
        <v>0</v>
      </c>
      <c r="AP20" s="16">
        <v>0</v>
      </c>
      <c r="AQ20" s="16">
        <v>0</v>
      </c>
      <c r="AR20" s="16">
        <v>0</v>
      </c>
      <c r="AS20" s="16">
        <v>0</v>
      </c>
      <c r="AT20" s="16">
        <v>0</v>
      </c>
      <c r="AU20" s="16">
        <v>0</v>
      </c>
      <c r="AV20" s="16">
        <v>0</v>
      </c>
      <c r="AW20" s="15">
        <f t="shared" si="2"/>
        <v>0</v>
      </c>
      <c r="AX20" s="16">
        <v>510.65359999999998</v>
      </c>
      <c r="AY20" s="16">
        <v>0</v>
      </c>
      <c r="AZ20" s="16">
        <v>0</v>
      </c>
      <c r="BA20" s="16">
        <v>0</v>
      </c>
      <c r="BB20" s="16">
        <v>0</v>
      </c>
      <c r="BC20" s="15">
        <f t="shared" si="3"/>
        <v>0</v>
      </c>
      <c r="BD20" s="16">
        <v>510.65359999999998</v>
      </c>
      <c r="BE20" s="16">
        <v>0</v>
      </c>
      <c r="BF20" s="16">
        <v>0</v>
      </c>
      <c r="BG20" s="16">
        <v>0</v>
      </c>
      <c r="BH20" s="16">
        <v>0</v>
      </c>
      <c r="BI20" s="16">
        <v>0</v>
      </c>
      <c r="BJ20" s="16">
        <v>0</v>
      </c>
      <c r="BK20" s="16">
        <v>0</v>
      </c>
      <c r="BL20" s="16">
        <v>0</v>
      </c>
      <c r="BM20" s="16">
        <v>0</v>
      </c>
      <c r="BN20" s="16">
        <v>0</v>
      </c>
      <c r="BO20" s="16">
        <v>0</v>
      </c>
      <c r="BP20" s="15">
        <f t="shared" si="4"/>
        <v>0</v>
      </c>
      <c r="BQ20" s="16">
        <v>510.65359999999998</v>
      </c>
      <c r="BR20" s="15">
        <f t="shared" si="5"/>
        <v>1.3599999999999999E-2</v>
      </c>
    </row>
    <row r="21" spans="1:70" x14ac:dyDescent="0.25">
      <c r="A21" s="10" t="s">
        <v>10</v>
      </c>
      <c r="B21" s="10" t="s">
        <v>16</v>
      </c>
      <c r="C21" s="12" t="s">
        <v>29</v>
      </c>
      <c r="D21" s="16">
        <v>0</v>
      </c>
      <c r="E21" s="16">
        <v>0</v>
      </c>
      <c r="F21" s="16">
        <v>0</v>
      </c>
      <c r="G21" s="16">
        <v>0</v>
      </c>
      <c r="H21" s="16">
        <v>0</v>
      </c>
      <c r="I21" s="16">
        <v>0</v>
      </c>
      <c r="J21" s="16">
        <v>0</v>
      </c>
      <c r="K21" s="15">
        <f t="shared" si="0"/>
        <v>0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  <c r="Q21" s="16">
        <v>0</v>
      </c>
      <c r="R21" s="16">
        <v>0</v>
      </c>
      <c r="S21" s="16">
        <v>0</v>
      </c>
      <c r="T21" s="16">
        <v>0</v>
      </c>
      <c r="U21" s="16">
        <v>0</v>
      </c>
      <c r="V21" s="16">
        <v>0</v>
      </c>
      <c r="W21" s="16">
        <v>0</v>
      </c>
      <c r="X21" s="16">
        <v>0</v>
      </c>
      <c r="Y21" s="16">
        <v>0</v>
      </c>
      <c r="Z21" s="16">
        <v>0</v>
      </c>
      <c r="AA21" s="16">
        <v>0</v>
      </c>
      <c r="AB21" s="16">
        <v>0</v>
      </c>
      <c r="AC21" s="15">
        <f t="shared" si="1"/>
        <v>0</v>
      </c>
      <c r="AD21" s="16">
        <v>0</v>
      </c>
      <c r="AE21" s="16">
        <v>0</v>
      </c>
      <c r="AF21" s="16">
        <v>0</v>
      </c>
      <c r="AG21" s="16">
        <v>0</v>
      </c>
      <c r="AH21" s="16">
        <v>0</v>
      </c>
      <c r="AI21" s="16">
        <v>0</v>
      </c>
      <c r="AJ21" s="16">
        <v>0</v>
      </c>
      <c r="AK21" s="16">
        <v>0</v>
      </c>
      <c r="AL21" s="16">
        <v>0</v>
      </c>
      <c r="AM21" s="16">
        <v>0</v>
      </c>
      <c r="AN21" s="16">
        <v>0</v>
      </c>
      <c r="AO21" s="16">
        <v>0</v>
      </c>
      <c r="AP21" s="16">
        <v>0</v>
      </c>
      <c r="AQ21" s="16">
        <v>0</v>
      </c>
      <c r="AR21" s="16">
        <v>0</v>
      </c>
      <c r="AS21" s="16">
        <v>0</v>
      </c>
      <c r="AT21" s="16">
        <v>0</v>
      </c>
      <c r="AU21" s="16">
        <v>0</v>
      </c>
      <c r="AV21" s="16">
        <v>0</v>
      </c>
      <c r="AW21" s="15">
        <f t="shared" si="2"/>
        <v>0</v>
      </c>
      <c r="AX21" s="16">
        <v>0</v>
      </c>
      <c r="AY21" s="16">
        <v>0</v>
      </c>
      <c r="AZ21" s="16">
        <v>0</v>
      </c>
      <c r="BA21" s="16">
        <v>0</v>
      </c>
      <c r="BB21" s="16">
        <v>0</v>
      </c>
      <c r="BC21" s="15">
        <f t="shared" si="3"/>
        <v>0</v>
      </c>
      <c r="BD21" s="16">
        <v>0</v>
      </c>
      <c r="BE21" s="16">
        <v>0</v>
      </c>
      <c r="BF21" s="16">
        <v>0</v>
      </c>
      <c r="BG21" s="16">
        <v>0</v>
      </c>
      <c r="BH21" s="16">
        <v>0</v>
      </c>
      <c r="BI21" s="16">
        <v>0</v>
      </c>
      <c r="BJ21" s="16">
        <v>0</v>
      </c>
      <c r="BK21" s="16">
        <v>0</v>
      </c>
      <c r="BL21" s="16">
        <v>0</v>
      </c>
      <c r="BM21" s="16">
        <v>0</v>
      </c>
      <c r="BN21" s="16">
        <v>0</v>
      </c>
      <c r="BO21" s="16">
        <v>0</v>
      </c>
      <c r="BP21" s="15">
        <f t="shared" si="4"/>
        <v>0</v>
      </c>
      <c r="BQ21" s="16">
        <v>0</v>
      </c>
      <c r="BR21" s="15">
        <f t="shared" si="5"/>
        <v>0</v>
      </c>
    </row>
    <row r="22" spans="1:70" x14ac:dyDescent="0.25">
      <c r="A22" s="10" t="s">
        <v>10</v>
      </c>
      <c r="B22" s="10" t="s">
        <v>31</v>
      </c>
      <c r="C22" s="11" t="s">
        <v>30</v>
      </c>
      <c r="D22" s="16">
        <v>1500</v>
      </c>
      <c r="E22" s="16">
        <v>0</v>
      </c>
      <c r="F22" s="16">
        <v>0</v>
      </c>
      <c r="G22" s="16">
        <v>0</v>
      </c>
      <c r="H22" s="16">
        <v>0</v>
      </c>
      <c r="I22" s="16">
        <v>0</v>
      </c>
      <c r="J22" s="16">
        <v>0</v>
      </c>
      <c r="K22" s="15">
        <f t="shared" si="0"/>
        <v>0</v>
      </c>
      <c r="L22" s="16">
        <v>1500</v>
      </c>
      <c r="M22" s="16">
        <v>0</v>
      </c>
      <c r="N22" s="16">
        <v>0</v>
      </c>
      <c r="O22" s="16">
        <v>0</v>
      </c>
      <c r="P22" s="16">
        <v>0</v>
      </c>
      <c r="Q22" s="16">
        <v>0</v>
      </c>
      <c r="R22" s="16">
        <v>0</v>
      </c>
      <c r="S22" s="16">
        <v>0</v>
      </c>
      <c r="T22" s="16">
        <v>0</v>
      </c>
      <c r="U22" s="16">
        <v>0</v>
      </c>
      <c r="V22" s="16">
        <v>0</v>
      </c>
      <c r="W22" s="16">
        <v>0</v>
      </c>
      <c r="X22" s="16">
        <v>0</v>
      </c>
      <c r="Y22" s="16">
        <v>0</v>
      </c>
      <c r="Z22" s="16">
        <v>0</v>
      </c>
      <c r="AA22" s="16">
        <v>0</v>
      </c>
      <c r="AB22" s="16">
        <v>0</v>
      </c>
      <c r="AC22" s="15">
        <f t="shared" si="1"/>
        <v>0</v>
      </c>
      <c r="AD22" s="16">
        <v>1500</v>
      </c>
      <c r="AE22" s="16">
        <v>0</v>
      </c>
      <c r="AF22" s="16">
        <v>0</v>
      </c>
      <c r="AG22" s="16">
        <v>0</v>
      </c>
      <c r="AH22" s="16">
        <v>0</v>
      </c>
      <c r="AI22" s="16">
        <v>0</v>
      </c>
      <c r="AJ22" s="16">
        <v>0</v>
      </c>
      <c r="AK22" s="16">
        <v>0</v>
      </c>
      <c r="AL22" s="16">
        <v>0</v>
      </c>
      <c r="AM22" s="16">
        <v>0</v>
      </c>
      <c r="AN22" s="16">
        <v>0</v>
      </c>
      <c r="AO22" s="16">
        <v>0</v>
      </c>
      <c r="AP22" s="16">
        <v>0</v>
      </c>
      <c r="AQ22" s="16">
        <v>0</v>
      </c>
      <c r="AR22" s="16">
        <v>0</v>
      </c>
      <c r="AS22" s="16">
        <v>0</v>
      </c>
      <c r="AT22" s="16">
        <v>0</v>
      </c>
      <c r="AU22" s="16">
        <v>0</v>
      </c>
      <c r="AV22" s="16">
        <v>-152.66654</v>
      </c>
      <c r="AW22" s="15">
        <f t="shared" si="2"/>
        <v>-152.66654</v>
      </c>
      <c r="AX22" s="16">
        <v>1347.3334600000001</v>
      </c>
      <c r="AY22" s="16">
        <v>0</v>
      </c>
      <c r="AZ22" s="16">
        <v>0</v>
      </c>
      <c r="BA22" s="16">
        <v>0</v>
      </c>
      <c r="BB22" s="16">
        <v>0</v>
      </c>
      <c r="BC22" s="15">
        <f t="shared" si="3"/>
        <v>0</v>
      </c>
      <c r="BD22" s="16">
        <v>1347.3334600000001</v>
      </c>
      <c r="BE22" s="16">
        <v>0</v>
      </c>
      <c r="BF22" s="16">
        <v>0</v>
      </c>
      <c r="BG22" s="16">
        <v>0</v>
      </c>
      <c r="BH22" s="16">
        <v>0</v>
      </c>
      <c r="BI22" s="16">
        <v>0</v>
      </c>
      <c r="BJ22" s="16">
        <v>0</v>
      </c>
      <c r="BK22" s="16">
        <v>0</v>
      </c>
      <c r="BL22" s="16">
        <v>0</v>
      </c>
      <c r="BM22" s="16">
        <v>0</v>
      </c>
      <c r="BN22" s="16">
        <v>0</v>
      </c>
      <c r="BO22" s="16">
        <v>0</v>
      </c>
      <c r="BP22" s="15">
        <f t="shared" si="4"/>
        <v>0</v>
      </c>
      <c r="BQ22" s="16">
        <v>1347.3334600000001</v>
      </c>
      <c r="BR22" s="15">
        <f t="shared" si="5"/>
        <v>-152.66654</v>
      </c>
    </row>
    <row r="23" spans="1:70" x14ac:dyDescent="0.25">
      <c r="A23" s="10" t="s">
        <v>10</v>
      </c>
      <c r="B23" s="10" t="s">
        <v>33</v>
      </c>
      <c r="C23" s="11" t="s">
        <v>32</v>
      </c>
      <c r="D23" s="16">
        <v>34490.240000000005</v>
      </c>
      <c r="E23" s="16">
        <v>0</v>
      </c>
      <c r="F23" s="16">
        <v>0</v>
      </c>
      <c r="G23" s="16">
        <v>0</v>
      </c>
      <c r="H23" s="16">
        <v>4.2100000000000002E-3</v>
      </c>
      <c r="I23" s="16">
        <v>5379.65373</v>
      </c>
      <c r="J23" s="16">
        <v>-4.2100000000000002E-3</v>
      </c>
      <c r="K23" s="15">
        <f t="shared" si="0"/>
        <v>5379.65373</v>
      </c>
      <c r="L23" s="16">
        <v>39869.893730000003</v>
      </c>
      <c r="M23" s="16">
        <v>0</v>
      </c>
      <c r="N23" s="16">
        <v>0</v>
      </c>
      <c r="O23" s="16">
        <v>0</v>
      </c>
      <c r="P23" s="16">
        <v>0</v>
      </c>
      <c r="Q23" s="16">
        <v>26643.935430000001</v>
      </c>
      <c r="R23" s="16">
        <v>0</v>
      </c>
      <c r="S23" s="16">
        <v>0</v>
      </c>
      <c r="T23" s="16">
        <v>0</v>
      </c>
      <c r="U23" s="16">
        <v>0</v>
      </c>
      <c r="V23" s="16">
        <v>0</v>
      </c>
      <c r="W23" s="16">
        <v>0</v>
      </c>
      <c r="X23" s="16">
        <v>0</v>
      </c>
      <c r="Y23" s="16">
        <v>0</v>
      </c>
      <c r="Z23" s="16">
        <v>0</v>
      </c>
      <c r="AA23" s="16">
        <v>3494.3403999999996</v>
      </c>
      <c r="AB23" s="16">
        <v>0</v>
      </c>
      <c r="AC23" s="15">
        <f t="shared" si="1"/>
        <v>30138.275830000002</v>
      </c>
      <c r="AD23" s="16">
        <v>70008.169560000009</v>
      </c>
      <c r="AE23" s="16">
        <v>0</v>
      </c>
      <c r="AF23" s="16">
        <v>0</v>
      </c>
      <c r="AG23" s="16">
        <v>0</v>
      </c>
      <c r="AH23" s="16">
        <v>0</v>
      </c>
      <c r="AI23" s="16">
        <v>0</v>
      </c>
      <c r="AJ23" s="16">
        <v>0</v>
      </c>
      <c r="AK23" s="16">
        <v>0</v>
      </c>
      <c r="AL23" s="16">
        <v>0</v>
      </c>
      <c r="AM23" s="16">
        <v>0</v>
      </c>
      <c r="AN23" s="16">
        <v>0</v>
      </c>
      <c r="AO23" s="16">
        <v>0</v>
      </c>
      <c r="AP23" s="16">
        <v>0</v>
      </c>
      <c r="AQ23" s="16">
        <v>0</v>
      </c>
      <c r="AR23" s="16">
        <v>0</v>
      </c>
      <c r="AS23" s="16">
        <v>0</v>
      </c>
      <c r="AT23" s="16">
        <v>0</v>
      </c>
      <c r="AU23" s="16">
        <v>0</v>
      </c>
      <c r="AV23" s="16">
        <v>0</v>
      </c>
      <c r="AW23" s="15">
        <f t="shared" si="2"/>
        <v>0</v>
      </c>
      <c r="AX23" s="16">
        <v>70008.169560000009</v>
      </c>
      <c r="AY23" s="16">
        <v>0</v>
      </c>
      <c r="AZ23" s="16">
        <v>0</v>
      </c>
      <c r="BA23" s="16">
        <v>0</v>
      </c>
      <c r="BB23" s="16">
        <v>0</v>
      </c>
      <c r="BC23" s="15">
        <f t="shared" si="3"/>
        <v>0</v>
      </c>
      <c r="BD23" s="16">
        <v>70008.169560000009</v>
      </c>
      <c r="BE23" s="16">
        <v>0</v>
      </c>
      <c r="BF23" s="16">
        <v>0</v>
      </c>
      <c r="BG23" s="16">
        <v>0</v>
      </c>
      <c r="BH23" s="16">
        <v>0</v>
      </c>
      <c r="BI23" s="16">
        <v>0</v>
      </c>
      <c r="BJ23" s="16">
        <v>0</v>
      </c>
      <c r="BK23" s="16">
        <v>0</v>
      </c>
      <c r="BL23" s="16">
        <v>-3936.5626600000001</v>
      </c>
      <c r="BM23" s="16">
        <v>0</v>
      </c>
      <c r="BN23" s="16">
        <v>0</v>
      </c>
      <c r="BO23" s="16">
        <v>0</v>
      </c>
      <c r="BP23" s="15">
        <f t="shared" si="4"/>
        <v>-3936.5626600000001</v>
      </c>
      <c r="BQ23" s="16">
        <v>66071.606900000013</v>
      </c>
      <c r="BR23" s="15">
        <f t="shared" si="5"/>
        <v>31581.366900000005</v>
      </c>
    </row>
    <row r="24" spans="1:70" ht="31.5" x14ac:dyDescent="0.25">
      <c r="A24" s="10" t="s">
        <v>10</v>
      </c>
      <c r="B24" s="10">
        <v>12</v>
      </c>
      <c r="C24" s="11" t="s">
        <v>34</v>
      </c>
      <c r="D24" s="16">
        <v>5834.61</v>
      </c>
      <c r="E24" s="16">
        <v>0</v>
      </c>
      <c r="F24" s="16">
        <v>0</v>
      </c>
      <c r="G24" s="16">
        <v>0</v>
      </c>
      <c r="H24" s="16">
        <v>0</v>
      </c>
      <c r="I24" s="16">
        <v>0</v>
      </c>
      <c r="J24" s="16">
        <v>0</v>
      </c>
      <c r="K24" s="15">
        <f t="shared" si="0"/>
        <v>0</v>
      </c>
      <c r="L24" s="16">
        <v>5834.61</v>
      </c>
      <c r="M24" s="16">
        <v>0</v>
      </c>
      <c r="N24" s="16">
        <v>0</v>
      </c>
      <c r="O24" s="16">
        <v>0</v>
      </c>
      <c r="P24" s="16">
        <v>0</v>
      </c>
      <c r="Q24" s="16">
        <v>0</v>
      </c>
      <c r="R24" s="16">
        <v>0</v>
      </c>
      <c r="S24" s="16">
        <v>0</v>
      </c>
      <c r="T24" s="16">
        <v>0</v>
      </c>
      <c r="U24" s="16">
        <v>3.98665</v>
      </c>
      <c r="V24" s="16">
        <v>0</v>
      </c>
      <c r="W24" s="16">
        <v>0</v>
      </c>
      <c r="X24" s="16">
        <v>0</v>
      </c>
      <c r="Y24" s="16">
        <v>0</v>
      </c>
      <c r="Z24" s="16">
        <v>0</v>
      </c>
      <c r="AA24" s="16">
        <v>0</v>
      </c>
      <c r="AB24" s="16">
        <v>0</v>
      </c>
      <c r="AC24" s="15">
        <f t="shared" si="1"/>
        <v>3.98665</v>
      </c>
      <c r="AD24" s="16">
        <v>5838.5966499999995</v>
      </c>
      <c r="AE24" s="16">
        <v>0</v>
      </c>
      <c r="AF24" s="16">
        <v>0</v>
      </c>
      <c r="AG24" s="16">
        <v>0</v>
      </c>
      <c r="AH24" s="16">
        <v>0</v>
      </c>
      <c r="AI24" s="16">
        <v>0</v>
      </c>
      <c r="AJ24" s="16">
        <v>-30</v>
      </c>
      <c r="AK24" s="16">
        <v>0</v>
      </c>
      <c r="AL24" s="16">
        <v>0</v>
      </c>
      <c r="AM24" s="16">
        <v>0</v>
      </c>
      <c r="AN24" s="16">
        <v>0</v>
      </c>
      <c r="AO24" s="16">
        <v>0</v>
      </c>
      <c r="AP24" s="16">
        <v>0</v>
      </c>
      <c r="AQ24" s="16">
        <v>0</v>
      </c>
      <c r="AR24" s="16">
        <v>0</v>
      </c>
      <c r="AS24" s="16">
        <v>7.0347099999999996</v>
      </c>
      <c r="AT24" s="16">
        <v>189.52615</v>
      </c>
      <c r="AU24" s="16">
        <v>0</v>
      </c>
      <c r="AV24" s="16">
        <v>787.33333000000005</v>
      </c>
      <c r="AW24" s="15">
        <f t="shared" si="2"/>
        <v>953.89418999999998</v>
      </c>
      <c r="AX24" s="16">
        <v>6792.4908399999995</v>
      </c>
      <c r="AY24" s="16">
        <v>0</v>
      </c>
      <c r="AZ24" s="16">
        <v>-529.20214999999996</v>
      </c>
      <c r="BA24" s="16">
        <v>0</v>
      </c>
      <c r="BB24" s="16">
        <v>-5.4480000000000004</v>
      </c>
      <c r="BC24" s="15">
        <f t="shared" si="3"/>
        <v>-534.65014999999994</v>
      </c>
      <c r="BD24" s="16">
        <v>6257.8406899999991</v>
      </c>
      <c r="BE24" s="16">
        <v>0</v>
      </c>
      <c r="BF24" s="16">
        <v>0</v>
      </c>
      <c r="BG24" s="16">
        <v>0</v>
      </c>
      <c r="BH24" s="16">
        <v>0</v>
      </c>
      <c r="BI24" s="16">
        <v>0</v>
      </c>
      <c r="BJ24" s="16">
        <v>0</v>
      </c>
      <c r="BK24" s="16">
        <v>0</v>
      </c>
      <c r="BL24" s="16">
        <v>48</v>
      </c>
      <c r="BM24" s="16">
        <v>0</v>
      </c>
      <c r="BN24" s="16">
        <v>0</v>
      </c>
      <c r="BO24" s="16">
        <v>0</v>
      </c>
      <c r="BP24" s="15">
        <f t="shared" si="4"/>
        <v>48</v>
      </c>
      <c r="BQ24" s="16">
        <v>6305.8406899999991</v>
      </c>
      <c r="BR24" s="15">
        <f t="shared" si="5"/>
        <v>471.2306900000001</v>
      </c>
    </row>
    <row r="25" spans="1:70" x14ac:dyDescent="0.25">
      <c r="A25" s="7" t="s">
        <v>12</v>
      </c>
      <c r="B25" s="7" t="s">
        <v>4</v>
      </c>
      <c r="C25" s="8" t="s">
        <v>35</v>
      </c>
      <c r="D25" s="15">
        <v>13280.48</v>
      </c>
      <c r="E25" s="15">
        <v>0</v>
      </c>
      <c r="F25" s="15">
        <v>0</v>
      </c>
      <c r="G25" s="15">
        <v>0</v>
      </c>
      <c r="H25" s="15">
        <v>0</v>
      </c>
      <c r="I25" s="15">
        <v>0</v>
      </c>
      <c r="J25" s="15">
        <v>0</v>
      </c>
      <c r="K25" s="15">
        <f t="shared" si="0"/>
        <v>0</v>
      </c>
      <c r="L25" s="15">
        <v>13280.48</v>
      </c>
      <c r="M25" s="15">
        <v>0</v>
      </c>
      <c r="N25" s="15">
        <v>0</v>
      </c>
      <c r="O25" s="15">
        <v>0</v>
      </c>
      <c r="P25" s="15">
        <v>0</v>
      </c>
      <c r="Q25" s="15">
        <v>0</v>
      </c>
      <c r="R25" s="15">
        <v>0</v>
      </c>
      <c r="S25" s="15">
        <v>0</v>
      </c>
      <c r="T25" s="15">
        <v>0</v>
      </c>
      <c r="U25" s="15">
        <v>3.98665</v>
      </c>
      <c r="V25" s="15">
        <v>0</v>
      </c>
      <c r="W25" s="15">
        <v>0</v>
      </c>
      <c r="X25" s="15">
        <v>0</v>
      </c>
      <c r="Y25" s="15">
        <v>0</v>
      </c>
      <c r="Z25" s="15">
        <v>0</v>
      </c>
      <c r="AA25" s="15">
        <v>110</v>
      </c>
      <c r="AB25" s="15">
        <v>0</v>
      </c>
      <c r="AC25" s="15">
        <f t="shared" si="1"/>
        <v>113.98665</v>
      </c>
      <c r="AD25" s="15">
        <v>13394.46665</v>
      </c>
      <c r="AE25" s="15">
        <v>0</v>
      </c>
      <c r="AF25" s="15">
        <v>0</v>
      </c>
      <c r="AG25" s="15">
        <v>0</v>
      </c>
      <c r="AH25" s="15">
        <v>0</v>
      </c>
      <c r="AI25" s="15">
        <v>0</v>
      </c>
      <c r="AJ25" s="15">
        <v>0</v>
      </c>
      <c r="AK25" s="15">
        <v>0</v>
      </c>
      <c r="AL25" s="15">
        <v>0</v>
      </c>
      <c r="AM25" s="15">
        <v>0</v>
      </c>
      <c r="AN25" s="15">
        <v>0</v>
      </c>
      <c r="AO25" s="15">
        <v>0</v>
      </c>
      <c r="AP25" s="15">
        <v>0</v>
      </c>
      <c r="AQ25" s="15">
        <v>0</v>
      </c>
      <c r="AR25" s="15">
        <v>0</v>
      </c>
      <c r="AS25" s="15">
        <v>7.43675</v>
      </c>
      <c r="AT25" s="15">
        <v>189.10939999999999</v>
      </c>
      <c r="AU25" s="15">
        <v>0</v>
      </c>
      <c r="AV25" s="15">
        <v>952.66653999999994</v>
      </c>
      <c r="AW25" s="15">
        <f t="shared" si="2"/>
        <v>1149.2126899999998</v>
      </c>
      <c r="AX25" s="15">
        <v>14543.679340000001</v>
      </c>
      <c r="AY25" s="15">
        <v>-125</v>
      </c>
      <c r="AZ25" s="15">
        <v>362.50214999999997</v>
      </c>
      <c r="BA25" s="15">
        <v>0</v>
      </c>
      <c r="BB25" s="15">
        <v>0</v>
      </c>
      <c r="BC25" s="15">
        <f t="shared" si="3"/>
        <v>237.50214999999997</v>
      </c>
      <c r="BD25" s="15">
        <v>14781.181490000001</v>
      </c>
      <c r="BE25" s="15">
        <v>0</v>
      </c>
      <c r="BF25" s="15">
        <v>1258.6410000000001</v>
      </c>
      <c r="BG25" s="15">
        <v>0</v>
      </c>
      <c r="BH25" s="15">
        <v>0</v>
      </c>
      <c r="BI25" s="15">
        <v>0</v>
      </c>
      <c r="BJ25" s="15">
        <v>0</v>
      </c>
      <c r="BK25" s="15">
        <v>0</v>
      </c>
      <c r="BL25" s="15">
        <v>0</v>
      </c>
      <c r="BM25" s="15">
        <v>0</v>
      </c>
      <c r="BN25" s="15">
        <v>0</v>
      </c>
      <c r="BO25" s="15">
        <v>0</v>
      </c>
      <c r="BP25" s="15">
        <f t="shared" si="4"/>
        <v>1258.6410000000001</v>
      </c>
      <c r="BQ25" s="15">
        <v>16039.82249</v>
      </c>
      <c r="BR25" s="15">
        <f t="shared" si="5"/>
        <v>2759.34249</v>
      </c>
    </row>
    <row r="26" spans="1:70" x14ac:dyDescent="0.25">
      <c r="A26" s="10" t="s">
        <v>12</v>
      </c>
      <c r="B26" s="10" t="s">
        <v>3</v>
      </c>
      <c r="C26" s="11" t="s">
        <v>36</v>
      </c>
      <c r="D26" s="16">
        <v>214.02999999999997</v>
      </c>
      <c r="E26" s="16">
        <v>0</v>
      </c>
      <c r="F26" s="16">
        <v>0</v>
      </c>
      <c r="G26" s="16">
        <v>0</v>
      </c>
      <c r="H26" s="16">
        <v>0</v>
      </c>
      <c r="I26" s="16">
        <v>0</v>
      </c>
      <c r="J26" s="16">
        <v>0</v>
      </c>
      <c r="K26" s="15">
        <f t="shared" si="0"/>
        <v>0</v>
      </c>
      <c r="L26" s="16">
        <v>214.02999999999997</v>
      </c>
      <c r="M26" s="16">
        <v>0</v>
      </c>
      <c r="N26" s="16">
        <v>0</v>
      </c>
      <c r="O26" s="16">
        <v>0</v>
      </c>
      <c r="P26" s="16">
        <v>0</v>
      </c>
      <c r="Q26" s="16">
        <v>0</v>
      </c>
      <c r="R26" s="16">
        <v>0</v>
      </c>
      <c r="S26" s="16">
        <v>0</v>
      </c>
      <c r="T26" s="16">
        <v>0</v>
      </c>
      <c r="U26" s="16">
        <v>0</v>
      </c>
      <c r="V26" s="16">
        <v>0</v>
      </c>
      <c r="W26" s="16">
        <v>0</v>
      </c>
      <c r="X26" s="16">
        <v>0</v>
      </c>
      <c r="Y26" s="16">
        <v>0</v>
      </c>
      <c r="Z26" s="16">
        <v>0</v>
      </c>
      <c r="AA26" s="16">
        <v>0</v>
      </c>
      <c r="AB26" s="16">
        <v>0</v>
      </c>
      <c r="AC26" s="15">
        <f t="shared" si="1"/>
        <v>0</v>
      </c>
      <c r="AD26" s="16">
        <v>214.02999999999997</v>
      </c>
      <c r="AE26" s="16">
        <v>0</v>
      </c>
      <c r="AF26" s="16">
        <v>0</v>
      </c>
      <c r="AG26" s="16">
        <v>0</v>
      </c>
      <c r="AH26" s="16">
        <v>0</v>
      </c>
      <c r="AI26" s="16">
        <v>0</v>
      </c>
      <c r="AJ26" s="16">
        <v>0</v>
      </c>
      <c r="AK26" s="16">
        <v>0</v>
      </c>
      <c r="AL26" s="16">
        <v>0</v>
      </c>
      <c r="AM26" s="16">
        <v>0</v>
      </c>
      <c r="AN26" s="16">
        <v>0</v>
      </c>
      <c r="AO26" s="16">
        <v>0</v>
      </c>
      <c r="AP26" s="16">
        <v>0</v>
      </c>
      <c r="AQ26" s="16">
        <v>0</v>
      </c>
      <c r="AR26" s="16">
        <v>0</v>
      </c>
      <c r="AS26" s="16">
        <v>0</v>
      </c>
      <c r="AT26" s="16">
        <v>0</v>
      </c>
      <c r="AU26" s="16">
        <v>0</v>
      </c>
      <c r="AV26" s="16">
        <v>0</v>
      </c>
      <c r="AW26" s="15">
        <f t="shared" si="2"/>
        <v>0</v>
      </c>
      <c r="AX26" s="16">
        <v>214.02999999999997</v>
      </c>
      <c r="AY26" s="16">
        <v>0</v>
      </c>
      <c r="AZ26" s="16">
        <v>0</v>
      </c>
      <c r="BA26" s="16">
        <v>0</v>
      </c>
      <c r="BB26" s="16">
        <v>0</v>
      </c>
      <c r="BC26" s="15">
        <f t="shared" si="3"/>
        <v>0</v>
      </c>
      <c r="BD26" s="16">
        <v>214.02999999999997</v>
      </c>
      <c r="BE26" s="16">
        <v>0</v>
      </c>
      <c r="BF26" s="16">
        <v>0</v>
      </c>
      <c r="BG26" s="16">
        <v>0</v>
      </c>
      <c r="BH26" s="16">
        <v>0</v>
      </c>
      <c r="BI26" s="16">
        <v>0</v>
      </c>
      <c r="BJ26" s="16">
        <v>0</v>
      </c>
      <c r="BK26" s="16">
        <v>0</v>
      </c>
      <c r="BL26" s="16">
        <v>0</v>
      </c>
      <c r="BM26" s="16">
        <v>0</v>
      </c>
      <c r="BN26" s="16">
        <v>0</v>
      </c>
      <c r="BO26" s="16">
        <v>0</v>
      </c>
      <c r="BP26" s="15">
        <f t="shared" si="4"/>
        <v>0</v>
      </c>
      <c r="BQ26" s="16">
        <v>214.02999999999997</v>
      </c>
      <c r="BR26" s="15">
        <f t="shared" si="5"/>
        <v>0</v>
      </c>
    </row>
    <row r="27" spans="1:70" x14ac:dyDescent="0.25">
      <c r="A27" s="10" t="s">
        <v>12</v>
      </c>
      <c r="B27" s="10" t="s">
        <v>8</v>
      </c>
      <c r="C27" s="11" t="s">
        <v>37</v>
      </c>
      <c r="D27" s="16">
        <v>13066.449999999999</v>
      </c>
      <c r="E27" s="16">
        <v>0</v>
      </c>
      <c r="F27" s="16">
        <v>0</v>
      </c>
      <c r="G27" s="16">
        <v>0</v>
      </c>
      <c r="H27" s="16">
        <v>0</v>
      </c>
      <c r="I27" s="16">
        <v>0</v>
      </c>
      <c r="J27" s="16">
        <v>0</v>
      </c>
      <c r="K27" s="15">
        <f t="shared" si="0"/>
        <v>0</v>
      </c>
      <c r="L27" s="16">
        <v>13066.449999999999</v>
      </c>
      <c r="M27" s="16">
        <v>0</v>
      </c>
      <c r="N27" s="16">
        <v>0</v>
      </c>
      <c r="O27" s="16">
        <v>0</v>
      </c>
      <c r="P27" s="16">
        <v>0</v>
      </c>
      <c r="Q27" s="16">
        <v>0</v>
      </c>
      <c r="R27" s="16">
        <v>0</v>
      </c>
      <c r="S27" s="16">
        <v>0</v>
      </c>
      <c r="T27" s="16">
        <v>0</v>
      </c>
      <c r="U27" s="16">
        <v>3.98665</v>
      </c>
      <c r="V27" s="16">
        <v>0</v>
      </c>
      <c r="W27" s="16">
        <v>0</v>
      </c>
      <c r="X27" s="16">
        <v>0</v>
      </c>
      <c r="Y27" s="16">
        <v>0</v>
      </c>
      <c r="Z27" s="16">
        <v>0</v>
      </c>
      <c r="AA27" s="16">
        <v>110</v>
      </c>
      <c r="AB27" s="16">
        <v>0</v>
      </c>
      <c r="AC27" s="15">
        <f t="shared" si="1"/>
        <v>113.98665</v>
      </c>
      <c r="AD27" s="16">
        <v>13180.43665</v>
      </c>
      <c r="AE27" s="16">
        <v>0</v>
      </c>
      <c r="AF27" s="16">
        <v>0</v>
      </c>
      <c r="AG27" s="16">
        <v>0</v>
      </c>
      <c r="AH27" s="16">
        <v>0</v>
      </c>
      <c r="AI27" s="16">
        <v>0</v>
      </c>
      <c r="AJ27" s="16">
        <v>0</v>
      </c>
      <c r="AK27" s="16">
        <v>0</v>
      </c>
      <c r="AL27" s="16">
        <v>0</v>
      </c>
      <c r="AM27" s="16">
        <v>0</v>
      </c>
      <c r="AN27" s="16">
        <v>0</v>
      </c>
      <c r="AO27" s="16">
        <v>0</v>
      </c>
      <c r="AP27" s="16">
        <v>0</v>
      </c>
      <c r="AQ27" s="16">
        <v>0</v>
      </c>
      <c r="AR27" s="16">
        <v>0</v>
      </c>
      <c r="AS27" s="16">
        <v>7.43675</v>
      </c>
      <c r="AT27" s="16">
        <v>189.10939999999999</v>
      </c>
      <c r="AU27" s="16">
        <v>0</v>
      </c>
      <c r="AV27" s="16">
        <v>952.66653999999994</v>
      </c>
      <c r="AW27" s="15">
        <f t="shared" si="2"/>
        <v>1149.2126899999998</v>
      </c>
      <c r="AX27" s="16">
        <v>14329.64934</v>
      </c>
      <c r="AY27" s="16">
        <v>-125</v>
      </c>
      <c r="AZ27" s="16">
        <v>362.50214999999997</v>
      </c>
      <c r="BA27" s="16">
        <v>0</v>
      </c>
      <c r="BB27" s="16">
        <v>0</v>
      </c>
      <c r="BC27" s="15">
        <f t="shared" si="3"/>
        <v>237.50214999999997</v>
      </c>
      <c r="BD27" s="16">
        <v>14567.15149</v>
      </c>
      <c r="BE27" s="16">
        <v>0</v>
      </c>
      <c r="BF27" s="16">
        <v>0</v>
      </c>
      <c r="BG27" s="16">
        <v>0</v>
      </c>
      <c r="BH27" s="16">
        <v>0</v>
      </c>
      <c r="BI27" s="16">
        <v>0</v>
      </c>
      <c r="BJ27" s="16">
        <v>0</v>
      </c>
      <c r="BK27" s="16">
        <v>0</v>
      </c>
      <c r="BL27" s="16">
        <v>0</v>
      </c>
      <c r="BM27" s="16">
        <v>0</v>
      </c>
      <c r="BN27" s="16">
        <v>0</v>
      </c>
      <c r="BO27" s="16">
        <v>0</v>
      </c>
      <c r="BP27" s="15">
        <f t="shared" si="4"/>
        <v>0</v>
      </c>
      <c r="BQ27" s="16">
        <v>14567.15149</v>
      </c>
      <c r="BR27" s="15">
        <f t="shared" si="5"/>
        <v>1500.7014899999999</v>
      </c>
    </row>
    <row r="28" spans="1:70" ht="31.5" x14ac:dyDescent="0.25">
      <c r="A28" s="10" t="s">
        <v>12</v>
      </c>
      <c r="B28" s="10" t="s">
        <v>12</v>
      </c>
      <c r="C28" s="11" t="s">
        <v>38</v>
      </c>
      <c r="D28" s="16">
        <v>0</v>
      </c>
      <c r="E28" s="16">
        <v>0</v>
      </c>
      <c r="F28" s="16">
        <v>0</v>
      </c>
      <c r="G28" s="16">
        <v>0</v>
      </c>
      <c r="H28" s="16">
        <v>0</v>
      </c>
      <c r="I28" s="16">
        <v>0</v>
      </c>
      <c r="J28" s="16">
        <v>0</v>
      </c>
      <c r="K28" s="15">
        <f t="shared" si="0"/>
        <v>0</v>
      </c>
      <c r="L28" s="16">
        <v>0</v>
      </c>
      <c r="M28" s="16">
        <v>0</v>
      </c>
      <c r="N28" s="16">
        <v>0</v>
      </c>
      <c r="O28" s="16">
        <v>0</v>
      </c>
      <c r="P28" s="16">
        <v>0</v>
      </c>
      <c r="Q28" s="16">
        <v>0</v>
      </c>
      <c r="R28" s="16">
        <v>0</v>
      </c>
      <c r="S28" s="16">
        <v>0</v>
      </c>
      <c r="T28" s="16">
        <v>0</v>
      </c>
      <c r="U28" s="16">
        <v>0</v>
      </c>
      <c r="V28" s="16">
        <v>0</v>
      </c>
      <c r="W28" s="16">
        <v>0</v>
      </c>
      <c r="X28" s="16">
        <v>0</v>
      </c>
      <c r="Y28" s="16">
        <v>0</v>
      </c>
      <c r="Z28" s="16">
        <v>0</v>
      </c>
      <c r="AA28" s="16">
        <v>0</v>
      </c>
      <c r="AB28" s="16">
        <v>0</v>
      </c>
      <c r="AC28" s="15">
        <f t="shared" si="1"/>
        <v>0</v>
      </c>
      <c r="AD28" s="16">
        <v>0</v>
      </c>
      <c r="AE28" s="16">
        <v>0</v>
      </c>
      <c r="AF28" s="16">
        <v>0</v>
      </c>
      <c r="AG28" s="16">
        <v>0</v>
      </c>
      <c r="AH28" s="16">
        <v>0</v>
      </c>
      <c r="AI28" s="16">
        <v>0</v>
      </c>
      <c r="AJ28" s="16">
        <v>0</v>
      </c>
      <c r="AK28" s="16">
        <v>0</v>
      </c>
      <c r="AL28" s="16">
        <v>0</v>
      </c>
      <c r="AM28" s="16">
        <v>0</v>
      </c>
      <c r="AN28" s="16">
        <v>0</v>
      </c>
      <c r="AO28" s="16">
        <v>0</v>
      </c>
      <c r="AP28" s="16">
        <v>0</v>
      </c>
      <c r="AQ28" s="16">
        <v>0</v>
      </c>
      <c r="AR28" s="16">
        <v>0</v>
      </c>
      <c r="AS28" s="16">
        <v>0</v>
      </c>
      <c r="AT28" s="16">
        <v>0</v>
      </c>
      <c r="AU28" s="16">
        <v>0</v>
      </c>
      <c r="AV28" s="16">
        <v>0</v>
      </c>
      <c r="AW28" s="15">
        <f t="shared" si="2"/>
        <v>0</v>
      </c>
      <c r="AX28" s="16">
        <v>0</v>
      </c>
      <c r="AY28" s="16">
        <v>0</v>
      </c>
      <c r="AZ28" s="16">
        <v>0</v>
      </c>
      <c r="BA28" s="16">
        <v>0</v>
      </c>
      <c r="BB28" s="16">
        <v>0</v>
      </c>
      <c r="BC28" s="15">
        <f t="shared" si="3"/>
        <v>0</v>
      </c>
      <c r="BD28" s="16">
        <v>0</v>
      </c>
      <c r="BE28" s="16">
        <v>0</v>
      </c>
      <c r="BF28" s="16">
        <v>1258.6410000000001</v>
      </c>
      <c r="BG28" s="16">
        <v>0</v>
      </c>
      <c r="BH28" s="16">
        <v>0</v>
      </c>
      <c r="BI28" s="16">
        <v>0</v>
      </c>
      <c r="BJ28" s="16">
        <v>0</v>
      </c>
      <c r="BK28" s="16">
        <v>0</v>
      </c>
      <c r="BL28" s="16">
        <v>0</v>
      </c>
      <c r="BM28" s="16">
        <v>0</v>
      </c>
      <c r="BN28" s="16">
        <v>0</v>
      </c>
      <c r="BO28" s="16">
        <v>0</v>
      </c>
      <c r="BP28" s="15">
        <f t="shared" si="4"/>
        <v>1258.6410000000001</v>
      </c>
      <c r="BQ28" s="16">
        <v>1258.6410000000001</v>
      </c>
      <c r="BR28" s="15">
        <f t="shared" si="5"/>
        <v>1258.6410000000001</v>
      </c>
    </row>
    <row r="29" spans="1:70" x14ac:dyDescent="0.25">
      <c r="A29" s="7" t="s">
        <v>14</v>
      </c>
      <c r="B29" s="7" t="s">
        <v>4</v>
      </c>
      <c r="C29" s="13" t="s">
        <v>39</v>
      </c>
      <c r="D29" s="15">
        <v>771.66</v>
      </c>
      <c r="E29" s="15">
        <v>0</v>
      </c>
      <c r="F29" s="15">
        <v>0</v>
      </c>
      <c r="G29" s="15">
        <v>0</v>
      </c>
      <c r="H29" s="15">
        <v>0</v>
      </c>
      <c r="I29" s="15">
        <v>0</v>
      </c>
      <c r="J29" s="15">
        <v>0</v>
      </c>
      <c r="K29" s="15">
        <f t="shared" si="0"/>
        <v>0</v>
      </c>
      <c r="L29" s="15">
        <v>771.66</v>
      </c>
      <c r="M29" s="15">
        <v>0</v>
      </c>
      <c r="N29" s="15">
        <v>0</v>
      </c>
      <c r="O29" s="15">
        <v>0</v>
      </c>
      <c r="P29" s="15">
        <v>0</v>
      </c>
      <c r="Q29" s="15">
        <v>0</v>
      </c>
      <c r="R29" s="15">
        <v>0</v>
      </c>
      <c r="S29" s="15">
        <v>0</v>
      </c>
      <c r="T29" s="15">
        <v>0</v>
      </c>
      <c r="U29" s="15">
        <v>0</v>
      </c>
      <c r="V29" s="15">
        <v>0</v>
      </c>
      <c r="W29" s="15">
        <v>0</v>
      </c>
      <c r="X29" s="15">
        <v>0</v>
      </c>
      <c r="Y29" s="15">
        <v>0</v>
      </c>
      <c r="Z29" s="15">
        <v>0</v>
      </c>
      <c r="AA29" s="15">
        <v>0</v>
      </c>
      <c r="AB29" s="15">
        <v>0</v>
      </c>
      <c r="AC29" s="15">
        <f t="shared" si="1"/>
        <v>0</v>
      </c>
      <c r="AD29" s="15">
        <v>771.66</v>
      </c>
      <c r="AE29" s="15">
        <v>0</v>
      </c>
      <c r="AF29" s="15">
        <v>0</v>
      </c>
      <c r="AG29" s="15">
        <v>0</v>
      </c>
      <c r="AH29" s="15">
        <v>0</v>
      </c>
      <c r="AI29" s="15">
        <v>0</v>
      </c>
      <c r="AJ29" s="15">
        <v>0</v>
      </c>
      <c r="AK29" s="15">
        <v>0</v>
      </c>
      <c r="AL29" s="15">
        <v>0</v>
      </c>
      <c r="AM29" s="15">
        <v>0</v>
      </c>
      <c r="AN29" s="15">
        <v>0</v>
      </c>
      <c r="AO29" s="15">
        <v>0</v>
      </c>
      <c r="AP29" s="15">
        <v>0</v>
      </c>
      <c r="AQ29" s="15">
        <v>0</v>
      </c>
      <c r="AR29" s="15">
        <v>0</v>
      </c>
      <c r="AS29" s="15">
        <v>0</v>
      </c>
      <c r="AT29" s="15">
        <v>0</v>
      </c>
      <c r="AU29" s="15">
        <v>0</v>
      </c>
      <c r="AV29" s="15">
        <v>0</v>
      </c>
      <c r="AW29" s="15">
        <f t="shared" si="2"/>
        <v>0</v>
      </c>
      <c r="AX29" s="15">
        <v>771.66</v>
      </c>
      <c r="AY29" s="15">
        <v>1383.6032399999999</v>
      </c>
      <c r="AZ29" s="15">
        <v>0</v>
      </c>
      <c r="BA29" s="15">
        <v>0</v>
      </c>
      <c r="BB29" s="15">
        <v>0</v>
      </c>
      <c r="BC29" s="15">
        <f t="shared" si="3"/>
        <v>1383.6032399999999</v>
      </c>
      <c r="BD29" s="15">
        <v>2155.2632399999998</v>
      </c>
      <c r="BE29" s="15">
        <v>0</v>
      </c>
      <c r="BF29" s="15">
        <v>0</v>
      </c>
      <c r="BG29" s="15">
        <v>0</v>
      </c>
      <c r="BH29" s="15">
        <v>0</v>
      </c>
      <c r="BI29" s="15">
        <v>0</v>
      </c>
      <c r="BJ29" s="15">
        <v>0</v>
      </c>
      <c r="BK29" s="15">
        <v>0</v>
      </c>
      <c r="BL29" s="15">
        <v>0</v>
      </c>
      <c r="BM29" s="15">
        <v>0</v>
      </c>
      <c r="BN29" s="15">
        <v>0</v>
      </c>
      <c r="BO29" s="15">
        <v>0</v>
      </c>
      <c r="BP29" s="15">
        <f t="shared" si="4"/>
        <v>0</v>
      </c>
      <c r="BQ29" s="15">
        <v>2155.2632399999998</v>
      </c>
      <c r="BR29" s="15">
        <f t="shared" si="5"/>
        <v>1383.6032399999999</v>
      </c>
    </row>
    <row r="30" spans="1:70" ht="31.5" x14ac:dyDescent="0.25">
      <c r="A30" s="10" t="s">
        <v>14</v>
      </c>
      <c r="B30" s="10" t="s">
        <v>12</v>
      </c>
      <c r="C30" s="12" t="s">
        <v>40</v>
      </c>
      <c r="D30" s="16">
        <v>771.66</v>
      </c>
      <c r="E30" s="16">
        <v>0</v>
      </c>
      <c r="F30" s="16">
        <v>0</v>
      </c>
      <c r="G30" s="16">
        <v>0</v>
      </c>
      <c r="H30" s="16">
        <v>0</v>
      </c>
      <c r="I30" s="16">
        <v>0</v>
      </c>
      <c r="J30" s="16">
        <v>0</v>
      </c>
      <c r="K30" s="15">
        <f t="shared" si="0"/>
        <v>0</v>
      </c>
      <c r="L30" s="16">
        <v>771.66</v>
      </c>
      <c r="M30" s="16">
        <v>0</v>
      </c>
      <c r="N30" s="16">
        <v>0</v>
      </c>
      <c r="O30" s="16">
        <v>0</v>
      </c>
      <c r="P30" s="16">
        <v>0</v>
      </c>
      <c r="Q30" s="16">
        <v>0</v>
      </c>
      <c r="R30" s="16">
        <v>0</v>
      </c>
      <c r="S30" s="16">
        <v>0</v>
      </c>
      <c r="T30" s="16">
        <v>0</v>
      </c>
      <c r="U30" s="16">
        <v>0</v>
      </c>
      <c r="V30" s="16">
        <v>0</v>
      </c>
      <c r="W30" s="16">
        <v>0</v>
      </c>
      <c r="X30" s="16">
        <v>0</v>
      </c>
      <c r="Y30" s="16">
        <v>0</v>
      </c>
      <c r="Z30" s="16">
        <v>0</v>
      </c>
      <c r="AA30" s="16">
        <v>0</v>
      </c>
      <c r="AB30" s="16">
        <v>0</v>
      </c>
      <c r="AC30" s="15">
        <f t="shared" si="1"/>
        <v>0</v>
      </c>
      <c r="AD30" s="16">
        <v>771.66</v>
      </c>
      <c r="AE30" s="16">
        <v>0</v>
      </c>
      <c r="AF30" s="16">
        <v>0</v>
      </c>
      <c r="AG30" s="16">
        <v>0</v>
      </c>
      <c r="AH30" s="16">
        <v>0</v>
      </c>
      <c r="AI30" s="16">
        <v>0</v>
      </c>
      <c r="AJ30" s="16">
        <v>0</v>
      </c>
      <c r="AK30" s="16">
        <v>0</v>
      </c>
      <c r="AL30" s="16">
        <v>0</v>
      </c>
      <c r="AM30" s="16">
        <v>0</v>
      </c>
      <c r="AN30" s="16">
        <v>0</v>
      </c>
      <c r="AO30" s="16">
        <v>0</v>
      </c>
      <c r="AP30" s="16">
        <v>0</v>
      </c>
      <c r="AQ30" s="16">
        <v>0</v>
      </c>
      <c r="AR30" s="16">
        <v>0</v>
      </c>
      <c r="AS30" s="16">
        <v>0</v>
      </c>
      <c r="AT30" s="16">
        <v>0</v>
      </c>
      <c r="AU30" s="16">
        <v>0</v>
      </c>
      <c r="AV30" s="16">
        <v>0</v>
      </c>
      <c r="AW30" s="15">
        <f t="shared" si="2"/>
        <v>0</v>
      </c>
      <c r="AX30" s="16">
        <v>771.66</v>
      </c>
      <c r="AY30" s="16">
        <v>1383.6032399999999</v>
      </c>
      <c r="AZ30" s="16">
        <v>0</v>
      </c>
      <c r="BA30" s="16">
        <v>0</v>
      </c>
      <c r="BB30" s="16">
        <v>0</v>
      </c>
      <c r="BC30" s="15">
        <f t="shared" si="3"/>
        <v>1383.6032399999999</v>
      </c>
      <c r="BD30" s="16">
        <v>2155.2632399999998</v>
      </c>
      <c r="BE30" s="16">
        <v>0</v>
      </c>
      <c r="BF30" s="16">
        <v>0</v>
      </c>
      <c r="BG30" s="16">
        <v>0</v>
      </c>
      <c r="BH30" s="16">
        <v>0</v>
      </c>
      <c r="BI30" s="16">
        <v>0</v>
      </c>
      <c r="BJ30" s="16">
        <v>0</v>
      </c>
      <c r="BK30" s="16">
        <v>0</v>
      </c>
      <c r="BL30" s="16">
        <v>0</v>
      </c>
      <c r="BM30" s="16">
        <v>0</v>
      </c>
      <c r="BN30" s="16">
        <v>0</v>
      </c>
      <c r="BO30" s="16">
        <v>0</v>
      </c>
      <c r="BP30" s="15">
        <f t="shared" si="4"/>
        <v>0</v>
      </c>
      <c r="BQ30" s="16">
        <v>2155.2632399999998</v>
      </c>
      <c r="BR30" s="15">
        <f t="shared" si="5"/>
        <v>1383.6032399999999</v>
      </c>
    </row>
    <row r="31" spans="1:70" x14ac:dyDescent="0.25">
      <c r="A31" s="7" t="s">
        <v>16</v>
      </c>
      <c r="B31" s="7" t="s">
        <v>4</v>
      </c>
      <c r="C31" s="8" t="s">
        <v>41</v>
      </c>
      <c r="D31" s="15">
        <v>442002.68000000005</v>
      </c>
      <c r="E31" s="15">
        <v>-2.49E-3</v>
      </c>
      <c r="F31" s="15">
        <v>-2.0500000000000002E-3</v>
      </c>
      <c r="G31" s="15">
        <v>1.0589999999979227E-2</v>
      </c>
      <c r="H31" s="15">
        <v>0</v>
      </c>
      <c r="I31" s="15">
        <v>1961.6404</v>
      </c>
      <c r="J31" s="15">
        <v>0</v>
      </c>
      <c r="K31" s="15">
        <f t="shared" si="0"/>
        <v>1961.64645</v>
      </c>
      <c r="L31" s="15">
        <v>443964.32645000005</v>
      </c>
      <c r="M31" s="15">
        <v>0</v>
      </c>
      <c r="N31" s="15">
        <v>0</v>
      </c>
      <c r="O31" s="15">
        <v>0</v>
      </c>
      <c r="P31" s="15">
        <v>3146.22489</v>
      </c>
      <c r="Q31" s="15">
        <v>0</v>
      </c>
      <c r="R31" s="15">
        <v>0</v>
      </c>
      <c r="S31" s="15">
        <v>0</v>
      </c>
      <c r="T31" s="15">
        <v>923.47</v>
      </c>
      <c r="U31" s="15">
        <v>1354.2590699999998</v>
      </c>
      <c r="V31" s="15">
        <v>0</v>
      </c>
      <c r="W31" s="15">
        <v>0</v>
      </c>
      <c r="X31" s="15">
        <v>1554.068</v>
      </c>
      <c r="Y31" s="15">
        <v>1820.12853</v>
      </c>
      <c r="Z31" s="15">
        <v>103.8892</v>
      </c>
      <c r="AA31" s="15">
        <v>4220.4780900000005</v>
      </c>
      <c r="AB31" s="15">
        <v>0</v>
      </c>
      <c r="AC31" s="15">
        <f t="shared" si="1"/>
        <v>13122.51778</v>
      </c>
      <c r="AD31" s="15">
        <v>457086.84422999999</v>
      </c>
      <c r="AE31" s="15">
        <v>0</v>
      </c>
      <c r="AF31" s="15">
        <v>0</v>
      </c>
      <c r="AG31" s="15">
        <v>0</v>
      </c>
      <c r="AH31" s="15">
        <v>0</v>
      </c>
      <c r="AI31" s="15">
        <v>0</v>
      </c>
      <c r="AJ31" s="15">
        <v>0</v>
      </c>
      <c r="AK31" s="15">
        <v>0</v>
      </c>
      <c r="AL31" s="15">
        <v>0</v>
      </c>
      <c r="AM31" s="15">
        <v>253.50739999999999</v>
      </c>
      <c r="AN31" s="15">
        <v>0</v>
      </c>
      <c r="AO31" s="15">
        <v>0</v>
      </c>
      <c r="AP31" s="15">
        <v>0</v>
      </c>
      <c r="AQ31" s="15">
        <v>0</v>
      </c>
      <c r="AR31" s="15">
        <v>958.72218999999996</v>
      </c>
      <c r="AS31" s="15">
        <v>4367.4743800000006</v>
      </c>
      <c r="AT31" s="15">
        <v>1567.75847</v>
      </c>
      <c r="AU31" s="15">
        <v>140.80324000000002</v>
      </c>
      <c r="AV31" s="15">
        <v>1408.41128</v>
      </c>
      <c r="AW31" s="15">
        <f t="shared" si="2"/>
        <v>8696.6769600000007</v>
      </c>
      <c r="AX31" s="15">
        <v>465783.52119</v>
      </c>
      <c r="AY31" s="15">
        <v>6137.6800899999998</v>
      </c>
      <c r="AZ31" s="15">
        <v>-1171.8</v>
      </c>
      <c r="BA31" s="15">
        <v>0</v>
      </c>
      <c r="BB31" s="15">
        <v>-175.12</v>
      </c>
      <c r="BC31" s="15">
        <f t="shared" si="3"/>
        <v>4790.7600899999998</v>
      </c>
      <c r="BD31" s="15">
        <v>470574.28128</v>
      </c>
      <c r="BE31" s="15">
        <v>959.25</v>
      </c>
      <c r="BF31" s="15">
        <v>0</v>
      </c>
      <c r="BG31" s="15">
        <v>0</v>
      </c>
      <c r="BH31" s="15">
        <v>0</v>
      </c>
      <c r="BI31" s="15">
        <v>0</v>
      </c>
      <c r="BJ31" s="15">
        <v>0</v>
      </c>
      <c r="BK31" s="15">
        <v>0</v>
      </c>
      <c r="BL31" s="15">
        <v>11057.93549</v>
      </c>
      <c r="BM31" s="15">
        <v>-29.928650000000001</v>
      </c>
      <c r="BN31" s="15">
        <v>0</v>
      </c>
      <c r="BO31" s="15">
        <v>0</v>
      </c>
      <c r="BP31" s="15">
        <f t="shared" si="4"/>
        <v>11987.25684</v>
      </c>
      <c r="BQ31" s="15">
        <v>482561.53811999998</v>
      </c>
      <c r="BR31" s="15">
        <f t="shared" si="5"/>
        <v>40558.858119999997</v>
      </c>
    </row>
    <row r="32" spans="1:70" x14ac:dyDescent="0.25">
      <c r="A32" s="10" t="s">
        <v>16</v>
      </c>
      <c r="B32" s="10" t="s">
        <v>3</v>
      </c>
      <c r="C32" s="11" t="s">
        <v>42</v>
      </c>
      <c r="D32" s="16">
        <v>138263.13000000003</v>
      </c>
      <c r="E32" s="16">
        <v>0</v>
      </c>
      <c r="F32" s="16">
        <v>0</v>
      </c>
      <c r="G32" s="16">
        <v>2.2000000000000001E-3</v>
      </c>
      <c r="H32" s="16">
        <v>0</v>
      </c>
      <c r="I32" s="16">
        <v>250</v>
      </c>
      <c r="J32" s="16">
        <v>0</v>
      </c>
      <c r="K32" s="15">
        <f t="shared" si="0"/>
        <v>250.00219999999999</v>
      </c>
      <c r="L32" s="16">
        <v>138513.13220000002</v>
      </c>
      <c r="M32" s="16">
        <v>0</v>
      </c>
      <c r="N32" s="16">
        <v>0</v>
      </c>
      <c r="O32" s="16">
        <v>0</v>
      </c>
      <c r="P32" s="16">
        <v>1167.2466400000001</v>
      </c>
      <c r="Q32" s="16">
        <v>0</v>
      </c>
      <c r="R32" s="16">
        <v>0</v>
      </c>
      <c r="S32" s="16">
        <v>0</v>
      </c>
      <c r="T32" s="16">
        <v>0</v>
      </c>
      <c r="U32" s="16">
        <v>806.97497999999996</v>
      </c>
      <c r="V32" s="16">
        <v>0</v>
      </c>
      <c r="W32" s="16">
        <v>0</v>
      </c>
      <c r="X32" s="16">
        <v>737.53972999999996</v>
      </c>
      <c r="Y32" s="16">
        <v>1310.6880000000001</v>
      </c>
      <c r="Z32" s="16">
        <v>0</v>
      </c>
      <c r="AA32" s="16">
        <v>1886.1870200000001</v>
      </c>
      <c r="AB32" s="16">
        <v>0</v>
      </c>
      <c r="AC32" s="15">
        <f t="shared" si="1"/>
        <v>5908.6363700000002</v>
      </c>
      <c r="AD32" s="16">
        <v>144421.76857000001</v>
      </c>
      <c r="AE32" s="16">
        <v>0</v>
      </c>
      <c r="AF32" s="16">
        <v>0</v>
      </c>
      <c r="AG32" s="16">
        <v>0</v>
      </c>
      <c r="AH32" s="16">
        <v>-36.876980000000003</v>
      </c>
      <c r="AI32" s="16">
        <v>0</v>
      </c>
      <c r="AJ32" s="16">
        <v>0</v>
      </c>
      <c r="AK32" s="16">
        <v>0</v>
      </c>
      <c r="AL32" s="16">
        <v>0</v>
      </c>
      <c r="AM32" s="16">
        <v>0</v>
      </c>
      <c r="AN32" s="16">
        <v>0</v>
      </c>
      <c r="AO32" s="16">
        <v>0</v>
      </c>
      <c r="AP32" s="16">
        <v>0</v>
      </c>
      <c r="AQ32" s="16">
        <v>0</v>
      </c>
      <c r="AR32" s="16">
        <v>0</v>
      </c>
      <c r="AS32" s="16">
        <v>2588.2033000000001</v>
      </c>
      <c r="AT32" s="16">
        <v>284.32285999999999</v>
      </c>
      <c r="AU32" s="16">
        <v>0</v>
      </c>
      <c r="AV32" s="16">
        <v>894.10783000000004</v>
      </c>
      <c r="AW32" s="15">
        <f t="shared" si="2"/>
        <v>3729.7570100000003</v>
      </c>
      <c r="AX32" s="16">
        <v>148151.52557999999</v>
      </c>
      <c r="AY32" s="16">
        <v>2821.1750000000002</v>
      </c>
      <c r="AZ32" s="16">
        <v>0</v>
      </c>
      <c r="BA32" s="16">
        <v>0</v>
      </c>
      <c r="BB32" s="16">
        <v>0</v>
      </c>
      <c r="BC32" s="15">
        <f t="shared" si="3"/>
        <v>2821.1750000000002</v>
      </c>
      <c r="BD32" s="16">
        <v>150972.70057999998</v>
      </c>
      <c r="BE32" s="16">
        <v>0</v>
      </c>
      <c r="BF32" s="16">
        <v>0</v>
      </c>
      <c r="BG32" s="16">
        <v>0</v>
      </c>
      <c r="BH32" s="16">
        <v>0</v>
      </c>
      <c r="BI32" s="16">
        <v>0</v>
      </c>
      <c r="BJ32" s="16">
        <v>0</v>
      </c>
      <c r="BK32" s="16">
        <v>0</v>
      </c>
      <c r="BL32" s="16">
        <v>3355.3831599999999</v>
      </c>
      <c r="BM32" s="16">
        <v>0</v>
      </c>
      <c r="BN32" s="16">
        <v>0</v>
      </c>
      <c r="BO32" s="16">
        <v>0</v>
      </c>
      <c r="BP32" s="15">
        <f t="shared" si="4"/>
        <v>3355.3831599999999</v>
      </c>
      <c r="BQ32" s="16">
        <v>154328.08373999997</v>
      </c>
      <c r="BR32" s="15">
        <f t="shared" si="5"/>
        <v>16064.953739999999</v>
      </c>
    </row>
    <row r="33" spans="1:70" x14ac:dyDescent="0.25">
      <c r="A33" s="10" t="s">
        <v>16</v>
      </c>
      <c r="B33" s="10" t="s">
        <v>6</v>
      </c>
      <c r="C33" s="11" t="s">
        <v>43</v>
      </c>
      <c r="D33" s="16">
        <v>136916.32</v>
      </c>
      <c r="E33" s="16">
        <v>0</v>
      </c>
      <c r="F33" s="16">
        <v>-2.0500000000000002E-3</v>
      </c>
      <c r="G33" s="16">
        <v>800.00310000000002</v>
      </c>
      <c r="H33" s="16">
        <v>0</v>
      </c>
      <c r="I33" s="16">
        <v>980</v>
      </c>
      <c r="J33" s="16">
        <v>-1.157E-2</v>
      </c>
      <c r="K33" s="15">
        <f t="shared" si="0"/>
        <v>1779.98948</v>
      </c>
      <c r="L33" s="16">
        <v>138696.30948</v>
      </c>
      <c r="M33" s="16">
        <v>0</v>
      </c>
      <c r="N33" s="16">
        <v>-800</v>
      </c>
      <c r="O33" s="16">
        <v>0</v>
      </c>
      <c r="P33" s="16">
        <v>1978.9782499999999</v>
      </c>
      <c r="Q33" s="16">
        <v>0</v>
      </c>
      <c r="R33" s="16">
        <v>0</v>
      </c>
      <c r="S33" s="16">
        <v>0</v>
      </c>
      <c r="T33" s="16">
        <v>0</v>
      </c>
      <c r="U33" s="16">
        <v>274.23996</v>
      </c>
      <c r="V33" s="16">
        <v>0</v>
      </c>
      <c r="W33" s="16">
        <v>0</v>
      </c>
      <c r="X33" s="16">
        <v>898.32132000000001</v>
      </c>
      <c r="Y33" s="16">
        <v>257.07970999999998</v>
      </c>
      <c r="Z33" s="16">
        <v>0</v>
      </c>
      <c r="AA33" s="16">
        <v>2269.8160700000003</v>
      </c>
      <c r="AB33" s="16">
        <v>0</v>
      </c>
      <c r="AC33" s="15">
        <f t="shared" si="1"/>
        <v>4878.4353100000008</v>
      </c>
      <c r="AD33" s="16">
        <v>143574.74478999997</v>
      </c>
      <c r="AE33" s="16">
        <v>0</v>
      </c>
      <c r="AF33" s="16">
        <v>0</v>
      </c>
      <c r="AG33" s="16">
        <v>0</v>
      </c>
      <c r="AH33" s="16">
        <v>-44.916069999999998</v>
      </c>
      <c r="AI33" s="16">
        <v>0</v>
      </c>
      <c r="AJ33" s="16">
        <v>0</v>
      </c>
      <c r="AK33" s="16">
        <v>0</v>
      </c>
      <c r="AL33" s="16">
        <v>0</v>
      </c>
      <c r="AM33" s="16">
        <v>253.50739999999999</v>
      </c>
      <c r="AN33" s="16">
        <v>0</v>
      </c>
      <c r="AO33" s="16">
        <v>0</v>
      </c>
      <c r="AP33" s="16">
        <v>0</v>
      </c>
      <c r="AQ33" s="16">
        <v>0</v>
      </c>
      <c r="AR33" s="16">
        <v>0</v>
      </c>
      <c r="AS33" s="16">
        <v>880.45750999999996</v>
      </c>
      <c r="AT33" s="16">
        <v>321.46816999999999</v>
      </c>
      <c r="AU33" s="16">
        <v>0</v>
      </c>
      <c r="AV33" s="16">
        <v>514.30345</v>
      </c>
      <c r="AW33" s="15">
        <f t="shared" si="2"/>
        <v>1924.8204599999999</v>
      </c>
      <c r="AX33" s="16">
        <v>145499.56524999999</v>
      </c>
      <c r="AY33" s="16">
        <v>3031.6119399999998</v>
      </c>
      <c r="AZ33" s="16">
        <v>0</v>
      </c>
      <c r="BA33" s="16">
        <v>0</v>
      </c>
      <c r="BB33" s="16">
        <v>0</v>
      </c>
      <c r="BC33" s="15">
        <f t="shared" si="3"/>
        <v>3031.6119399999998</v>
      </c>
      <c r="BD33" s="16">
        <v>148531.17718999999</v>
      </c>
      <c r="BE33" s="16">
        <v>959.25</v>
      </c>
      <c r="BF33" s="16">
        <v>0</v>
      </c>
      <c r="BG33" s="16">
        <v>0</v>
      </c>
      <c r="BH33" s="16">
        <v>0</v>
      </c>
      <c r="BI33" s="16">
        <v>0</v>
      </c>
      <c r="BJ33" s="16">
        <v>0</v>
      </c>
      <c r="BK33" s="16">
        <v>0</v>
      </c>
      <c r="BL33" s="16">
        <v>7702.5523300000004</v>
      </c>
      <c r="BM33" s="16">
        <v>0</v>
      </c>
      <c r="BN33" s="16">
        <v>0</v>
      </c>
      <c r="BO33" s="16">
        <v>0</v>
      </c>
      <c r="BP33" s="15">
        <f t="shared" si="4"/>
        <v>8661.8023300000004</v>
      </c>
      <c r="BQ33" s="16">
        <v>157192.97951999999</v>
      </c>
      <c r="BR33" s="15">
        <f t="shared" si="5"/>
        <v>20276.659520000001</v>
      </c>
    </row>
    <row r="34" spans="1:70" x14ac:dyDescent="0.25">
      <c r="A34" s="10" t="s">
        <v>16</v>
      </c>
      <c r="B34" s="10" t="s">
        <v>8</v>
      </c>
      <c r="C34" s="11" t="s">
        <v>44</v>
      </c>
      <c r="D34" s="16">
        <v>131710.82</v>
      </c>
      <c r="E34" s="16">
        <v>-2.49E-3</v>
      </c>
      <c r="F34" s="16">
        <v>0</v>
      </c>
      <c r="G34" s="16">
        <v>0</v>
      </c>
      <c r="H34" s="16">
        <v>0</v>
      </c>
      <c r="I34" s="16">
        <v>500.84039999999999</v>
      </c>
      <c r="J34" s="16">
        <v>0</v>
      </c>
      <c r="K34" s="15">
        <f t="shared" si="0"/>
        <v>500.83790999999997</v>
      </c>
      <c r="L34" s="16">
        <v>132211.65790999998</v>
      </c>
      <c r="M34" s="16">
        <v>0</v>
      </c>
      <c r="N34" s="16">
        <v>0</v>
      </c>
      <c r="O34" s="16">
        <v>0</v>
      </c>
      <c r="P34" s="16">
        <v>0</v>
      </c>
      <c r="Q34" s="16">
        <v>0</v>
      </c>
      <c r="R34" s="16">
        <v>0</v>
      </c>
      <c r="S34" s="16">
        <v>0</v>
      </c>
      <c r="T34" s="16">
        <v>923.47</v>
      </c>
      <c r="U34" s="16">
        <v>255.10692999999998</v>
      </c>
      <c r="V34" s="16">
        <v>0</v>
      </c>
      <c r="W34" s="16">
        <v>0</v>
      </c>
      <c r="X34" s="16">
        <v>0</v>
      </c>
      <c r="Y34" s="16">
        <v>0</v>
      </c>
      <c r="Z34" s="16">
        <v>0</v>
      </c>
      <c r="AA34" s="16">
        <v>0</v>
      </c>
      <c r="AB34" s="16">
        <v>0</v>
      </c>
      <c r="AC34" s="15">
        <f t="shared" si="1"/>
        <v>1178.5769299999999</v>
      </c>
      <c r="AD34" s="16">
        <v>133390.23483999999</v>
      </c>
      <c r="AE34" s="16">
        <v>-26</v>
      </c>
      <c r="AF34" s="16">
        <v>0</v>
      </c>
      <c r="AG34" s="16">
        <v>0</v>
      </c>
      <c r="AH34" s="16">
        <v>0</v>
      </c>
      <c r="AI34" s="16">
        <v>0</v>
      </c>
      <c r="AJ34" s="16">
        <v>0</v>
      </c>
      <c r="AK34" s="16">
        <v>0</v>
      </c>
      <c r="AL34" s="16">
        <v>0</v>
      </c>
      <c r="AM34" s="16">
        <v>0</v>
      </c>
      <c r="AN34" s="16">
        <v>0</v>
      </c>
      <c r="AO34" s="16">
        <v>0</v>
      </c>
      <c r="AP34" s="16">
        <v>0</v>
      </c>
      <c r="AQ34" s="16">
        <v>0</v>
      </c>
      <c r="AR34" s="16">
        <v>958.72218999999996</v>
      </c>
      <c r="AS34" s="16">
        <v>841.84651000000008</v>
      </c>
      <c r="AT34" s="16">
        <v>478.09935000000002</v>
      </c>
      <c r="AU34" s="16">
        <v>0</v>
      </c>
      <c r="AV34" s="16">
        <v>0</v>
      </c>
      <c r="AW34" s="15">
        <f t="shared" si="2"/>
        <v>2252.6680500000002</v>
      </c>
      <c r="AX34" s="16">
        <v>135642.90289</v>
      </c>
      <c r="AY34" s="16">
        <v>0</v>
      </c>
      <c r="AZ34" s="16">
        <v>-897.8</v>
      </c>
      <c r="BA34" s="16">
        <v>0</v>
      </c>
      <c r="BB34" s="16">
        <v>-26.23</v>
      </c>
      <c r="BC34" s="15">
        <f t="shared" si="3"/>
        <v>-924.03</v>
      </c>
      <c r="BD34" s="16">
        <v>134718.87289</v>
      </c>
      <c r="BE34" s="16">
        <v>0</v>
      </c>
      <c r="BF34" s="16">
        <v>0</v>
      </c>
      <c r="BG34" s="16">
        <v>0</v>
      </c>
      <c r="BH34" s="16">
        <v>0</v>
      </c>
      <c r="BI34" s="16">
        <v>0</v>
      </c>
      <c r="BJ34" s="16">
        <v>0</v>
      </c>
      <c r="BK34" s="16">
        <v>0</v>
      </c>
      <c r="BL34" s="16">
        <v>0</v>
      </c>
      <c r="BM34" s="16">
        <v>0</v>
      </c>
      <c r="BN34" s="16">
        <v>0</v>
      </c>
      <c r="BO34" s="16">
        <v>0</v>
      </c>
      <c r="BP34" s="15">
        <f t="shared" si="4"/>
        <v>0</v>
      </c>
      <c r="BQ34" s="16">
        <v>134718.87289</v>
      </c>
      <c r="BR34" s="15">
        <f t="shared" si="5"/>
        <v>3008.0528899999999</v>
      </c>
    </row>
    <row r="35" spans="1:70" x14ac:dyDescent="0.25">
      <c r="A35" s="10" t="s">
        <v>16</v>
      </c>
      <c r="B35" s="10" t="s">
        <v>16</v>
      </c>
      <c r="C35" s="11" t="s">
        <v>45</v>
      </c>
      <c r="D35" s="16">
        <v>3486.65</v>
      </c>
      <c r="E35" s="16">
        <v>0</v>
      </c>
      <c r="F35" s="16">
        <v>0</v>
      </c>
      <c r="G35" s="16">
        <v>3.9699999999999996E-3</v>
      </c>
      <c r="H35" s="16">
        <v>0</v>
      </c>
      <c r="I35" s="16">
        <v>0</v>
      </c>
      <c r="J35" s="16">
        <v>0</v>
      </c>
      <c r="K35" s="15">
        <f t="shared" si="0"/>
        <v>3.9699999999999996E-3</v>
      </c>
      <c r="L35" s="16">
        <v>3486.6539700000003</v>
      </c>
      <c r="M35" s="16">
        <v>0</v>
      </c>
      <c r="N35" s="16">
        <v>0</v>
      </c>
      <c r="O35" s="16">
        <v>0</v>
      </c>
      <c r="P35" s="16">
        <v>0</v>
      </c>
      <c r="Q35" s="16">
        <v>0</v>
      </c>
      <c r="R35" s="16">
        <v>0</v>
      </c>
      <c r="S35" s="16">
        <v>0</v>
      </c>
      <c r="T35" s="16">
        <v>0</v>
      </c>
      <c r="U35" s="16">
        <v>17.937200000000001</v>
      </c>
      <c r="V35" s="16">
        <v>0</v>
      </c>
      <c r="W35" s="16">
        <v>0</v>
      </c>
      <c r="X35" s="16">
        <v>0</v>
      </c>
      <c r="Y35" s="16">
        <v>252.36081999999999</v>
      </c>
      <c r="Z35" s="16">
        <v>103.8892</v>
      </c>
      <c r="AA35" s="16">
        <v>64.474999999999994</v>
      </c>
      <c r="AB35" s="16">
        <v>0</v>
      </c>
      <c r="AC35" s="15">
        <f t="shared" si="1"/>
        <v>438.66222000000005</v>
      </c>
      <c r="AD35" s="16">
        <v>3925.31619</v>
      </c>
      <c r="AE35" s="16">
        <v>26.000000000000007</v>
      </c>
      <c r="AF35" s="16">
        <v>0</v>
      </c>
      <c r="AG35" s="16">
        <v>0</v>
      </c>
      <c r="AH35" s="16">
        <v>0</v>
      </c>
      <c r="AI35" s="16">
        <v>0</v>
      </c>
      <c r="AJ35" s="16">
        <v>0</v>
      </c>
      <c r="AK35" s="16">
        <v>0</v>
      </c>
      <c r="AL35" s="16">
        <v>0</v>
      </c>
      <c r="AM35" s="16">
        <v>0</v>
      </c>
      <c r="AN35" s="16">
        <v>0</v>
      </c>
      <c r="AO35" s="16">
        <v>0</v>
      </c>
      <c r="AP35" s="16">
        <v>0</v>
      </c>
      <c r="AQ35" s="16">
        <v>0</v>
      </c>
      <c r="AR35" s="16">
        <v>0</v>
      </c>
      <c r="AS35" s="16">
        <v>56.967060000000004</v>
      </c>
      <c r="AT35" s="16">
        <v>16.224510000000002</v>
      </c>
      <c r="AU35" s="16">
        <v>0</v>
      </c>
      <c r="AV35" s="16">
        <v>0</v>
      </c>
      <c r="AW35" s="15">
        <f t="shared" si="2"/>
        <v>99.191570000000013</v>
      </c>
      <c r="AX35" s="16">
        <v>4024.50776</v>
      </c>
      <c r="AY35" s="16">
        <v>0</v>
      </c>
      <c r="AZ35" s="16">
        <v>0</v>
      </c>
      <c r="BA35" s="16">
        <v>0</v>
      </c>
      <c r="BB35" s="16">
        <v>0</v>
      </c>
      <c r="BC35" s="15">
        <f t="shared" si="3"/>
        <v>0</v>
      </c>
      <c r="BD35" s="16">
        <v>4024.50776</v>
      </c>
      <c r="BE35" s="16">
        <v>0</v>
      </c>
      <c r="BF35" s="16">
        <v>0</v>
      </c>
      <c r="BG35" s="16">
        <v>0</v>
      </c>
      <c r="BH35" s="16">
        <v>0</v>
      </c>
      <c r="BI35" s="16">
        <v>0</v>
      </c>
      <c r="BJ35" s="16">
        <v>0</v>
      </c>
      <c r="BK35" s="16">
        <v>0</v>
      </c>
      <c r="BL35" s="16">
        <v>0</v>
      </c>
      <c r="BM35" s="16">
        <v>-29.928650000000001</v>
      </c>
      <c r="BN35" s="16">
        <v>0</v>
      </c>
      <c r="BO35" s="16">
        <v>0</v>
      </c>
      <c r="BP35" s="15">
        <f t="shared" si="4"/>
        <v>-29.928650000000001</v>
      </c>
      <c r="BQ35" s="16">
        <v>3994.5791100000001</v>
      </c>
      <c r="BR35" s="15">
        <f t="shared" si="5"/>
        <v>507.92911000000009</v>
      </c>
    </row>
    <row r="36" spans="1:70" x14ac:dyDescent="0.25">
      <c r="A36" s="10" t="s">
        <v>16</v>
      </c>
      <c r="B36" s="10" t="s">
        <v>33</v>
      </c>
      <c r="C36" s="11" t="s">
        <v>46</v>
      </c>
      <c r="D36" s="16">
        <v>31625.759999999998</v>
      </c>
      <c r="E36" s="16">
        <v>0</v>
      </c>
      <c r="F36" s="16">
        <v>0</v>
      </c>
      <c r="G36" s="16">
        <v>-799.99868000000004</v>
      </c>
      <c r="H36" s="16">
        <v>0</v>
      </c>
      <c r="I36" s="16">
        <v>230.8</v>
      </c>
      <c r="J36" s="16">
        <v>1.157E-2</v>
      </c>
      <c r="K36" s="15">
        <f t="shared" si="0"/>
        <v>-569.18710999999996</v>
      </c>
      <c r="L36" s="16">
        <v>31056.572889999996</v>
      </c>
      <c r="M36" s="16">
        <v>0</v>
      </c>
      <c r="N36" s="16">
        <v>800</v>
      </c>
      <c r="O36" s="16">
        <v>0</v>
      </c>
      <c r="P36" s="16">
        <v>0</v>
      </c>
      <c r="Q36" s="16">
        <v>0</v>
      </c>
      <c r="R36" s="16">
        <v>0</v>
      </c>
      <c r="S36" s="16">
        <v>0</v>
      </c>
      <c r="T36" s="16">
        <v>0</v>
      </c>
      <c r="U36" s="16">
        <v>0</v>
      </c>
      <c r="V36" s="16">
        <v>0</v>
      </c>
      <c r="W36" s="16">
        <v>0</v>
      </c>
      <c r="X36" s="16">
        <v>-81.793049999999994</v>
      </c>
      <c r="Y36" s="16">
        <v>0</v>
      </c>
      <c r="Z36" s="16">
        <v>0</v>
      </c>
      <c r="AA36" s="16">
        <v>0</v>
      </c>
      <c r="AB36" s="16">
        <v>0</v>
      </c>
      <c r="AC36" s="15">
        <f t="shared" si="1"/>
        <v>718.20695000000001</v>
      </c>
      <c r="AD36" s="16">
        <v>31774.779839999996</v>
      </c>
      <c r="AE36" s="16">
        <v>0</v>
      </c>
      <c r="AF36" s="16">
        <v>0</v>
      </c>
      <c r="AG36" s="16">
        <v>0</v>
      </c>
      <c r="AH36" s="16">
        <v>81.793049999999994</v>
      </c>
      <c r="AI36" s="16">
        <v>0</v>
      </c>
      <c r="AJ36" s="16">
        <v>0</v>
      </c>
      <c r="AK36" s="16">
        <v>0</v>
      </c>
      <c r="AL36" s="16">
        <v>0</v>
      </c>
      <c r="AM36" s="16">
        <v>0</v>
      </c>
      <c r="AN36" s="16">
        <v>0</v>
      </c>
      <c r="AO36" s="16">
        <v>0</v>
      </c>
      <c r="AP36" s="16">
        <v>0</v>
      </c>
      <c r="AQ36" s="16">
        <v>0</v>
      </c>
      <c r="AR36" s="16">
        <v>0</v>
      </c>
      <c r="AS36" s="16">
        <v>0</v>
      </c>
      <c r="AT36" s="16">
        <v>467.64358000000004</v>
      </c>
      <c r="AU36" s="16">
        <v>140.80324000000002</v>
      </c>
      <c r="AV36" s="16">
        <v>0</v>
      </c>
      <c r="AW36" s="15">
        <f t="shared" si="2"/>
        <v>690.23987000000011</v>
      </c>
      <c r="AX36" s="16">
        <v>32465.019709999997</v>
      </c>
      <c r="AY36" s="16">
        <v>284.89314999999999</v>
      </c>
      <c r="AZ36" s="16">
        <v>-274</v>
      </c>
      <c r="BA36" s="16">
        <v>0</v>
      </c>
      <c r="BB36" s="16">
        <v>-148.89000000000001</v>
      </c>
      <c r="BC36" s="15">
        <f t="shared" si="3"/>
        <v>-137.99685000000002</v>
      </c>
      <c r="BD36" s="16">
        <v>32327.022859999997</v>
      </c>
      <c r="BE36" s="16">
        <v>0</v>
      </c>
      <c r="BF36" s="16">
        <v>0</v>
      </c>
      <c r="BG36" s="16">
        <v>0</v>
      </c>
      <c r="BH36" s="16">
        <v>0</v>
      </c>
      <c r="BI36" s="16">
        <v>0</v>
      </c>
      <c r="BJ36" s="16">
        <v>0</v>
      </c>
      <c r="BK36" s="16">
        <v>0</v>
      </c>
      <c r="BL36" s="16">
        <v>0</v>
      </c>
      <c r="BM36" s="16">
        <v>0</v>
      </c>
      <c r="BN36" s="16">
        <v>0</v>
      </c>
      <c r="BO36" s="16">
        <v>0</v>
      </c>
      <c r="BP36" s="15">
        <f t="shared" si="4"/>
        <v>0</v>
      </c>
      <c r="BQ36" s="16">
        <v>32327.022859999997</v>
      </c>
      <c r="BR36" s="15">
        <f t="shared" si="5"/>
        <v>701.26286000000016</v>
      </c>
    </row>
    <row r="37" spans="1:70" x14ac:dyDescent="0.25">
      <c r="A37" s="7" t="s">
        <v>31</v>
      </c>
      <c r="B37" s="7" t="s">
        <v>4</v>
      </c>
      <c r="C37" s="8" t="s">
        <v>47</v>
      </c>
      <c r="D37" s="15">
        <v>39943.590000000004</v>
      </c>
      <c r="E37" s="15">
        <v>-6.6499999999999893E-3</v>
      </c>
      <c r="F37" s="15">
        <v>0</v>
      </c>
      <c r="G37" s="15">
        <v>0</v>
      </c>
      <c r="H37" s="15">
        <v>0</v>
      </c>
      <c r="I37" s="15">
        <v>1000</v>
      </c>
      <c r="J37" s="15">
        <v>0</v>
      </c>
      <c r="K37" s="15">
        <f t="shared" si="0"/>
        <v>999.99334999999996</v>
      </c>
      <c r="L37" s="15">
        <v>40943.583350000001</v>
      </c>
      <c r="M37" s="15">
        <v>0</v>
      </c>
      <c r="N37" s="15">
        <v>0</v>
      </c>
      <c r="O37" s="15">
        <v>0</v>
      </c>
      <c r="P37" s="15">
        <v>0</v>
      </c>
      <c r="Q37" s="15">
        <v>0</v>
      </c>
      <c r="R37" s="15">
        <v>0</v>
      </c>
      <c r="S37" s="15">
        <v>0</v>
      </c>
      <c r="T37" s="15">
        <v>0</v>
      </c>
      <c r="U37" s="15">
        <v>0</v>
      </c>
      <c r="V37" s="15">
        <v>0</v>
      </c>
      <c r="W37" s="15">
        <v>0</v>
      </c>
      <c r="X37" s="15">
        <v>0</v>
      </c>
      <c r="Y37" s="15">
        <v>0</v>
      </c>
      <c r="Z37" s="15">
        <v>0</v>
      </c>
      <c r="AA37" s="15">
        <v>0</v>
      </c>
      <c r="AB37" s="15">
        <v>0</v>
      </c>
      <c r="AC37" s="15">
        <f t="shared" si="1"/>
        <v>0</v>
      </c>
      <c r="AD37" s="15">
        <v>40943.583350000001</v>
      </c>
      <c r="AE37" s="15">
        <v>0</v>
      </c>
      <c r="AF37" s="15">
        <v>0</v>
      </c>
      <c r="AG37" s="15">
        <v>0</v>
      </c>
      <c r="AH37" s="15">
        <v>0</v>
      </c>
      <c r="AI37" s="15">
        <v>0</v>
      </c>
      <c r="AJ37" s="15">
        <v>0</v>
      </c>
      <c r="AK37" s="15">
        <v>0</v>
      </c>
      <c r="AL37" s="15">
        <v>0</v>
      </c>
      <c r="AM37" s="15">
        <v>0</v>
      </c>
      <c r="AN37" s="15">
        <v>0</v>
      </c>
      <c r="AO37" s="15">
        <v>0</v>
      </c>
      <c r="AP37" s="15">
        <v>0</v>
      </c>
      <c r="AQ37" s="15">
        <v>0</v>
      </c>
      <c r="AR37" s="15">
        <v>1545.08314</v>
      </c>
      <c r="AS37" s="15">
        <v>0</v>
      </c>
      <c r="AT37" s="15">
        <v>159.13692</v>
      </c>
      <c r="AU37" s="15">
        <v>64.37576</v>
      </c>
      <c r="AV37" s="15">
        <v>0</v>
      </c>
      <c r="AW37" s="15">
        <f t="shared" si="2"/>
        <v>1768.5958199999998</v>
      </c>
      <c r="AX37" s="15">
        <v>42712.179170000003</v>
      </c>
      <c r="AY37" s="15">
        <v>50.015909999999998</v>
      </c>
      <c r="AZ37" s="15">
        <v>0</v>
      </c>
      <c r="BA37" s="15">
        <v>0</v>
      </c>
      <c r="BB37" s="15">
        <v>-430</v>
      </c>
      <c r="BC37" s="15">
        <f t="shared" si="3"/>
        <v>-379.98408999999998</v>
      </c>
      <c r="BD37" s="15">
        <v>42332.195080000005</v>
      </c>
      <c r="BE37" s="15">
        <v>0</v>
      </c>
      <c r="BF37" s="15">
        <v>0</v>
      </c>
      <c r="BG37" s="15">
        <v>0</v>
      </c>
      <c r="BH37" s="15">
        <v>0</v>
      </c>
      <c r="BI37" s="15">
        <v>0</v>
      </c>
      <c r="BJ37" s="15">
        <v>0</v>
      </c>
      <c r="BK37" s="15">
        <v>0</v>
      </c>
      <c r="BL37" s="15">
        <v>0</v>
      </c>
      <c r="BM37" s="15">
        <v>0</v>
      </c>
      <c r="BN37" s="15">
        <v>0</v>
      </c>
      <c r="BO37" s="15">
        <v>0</v>
      </c>
      <c r="BP37" s="15">
        <f t="shared" si="4"/>
        <v>0</v>
      </c>
      <c r="BQ37" s="15">
        <v>42332.195080000005</v>
      </c>
      <c r="BR37" s="15">
        <f t="shared" si="5"/>
        <v>2388.6050799999998</v>
      </c>
    </row>
    <row r="38" spans="1:70" x14ac:dyDescent="0.25">
      <c r="A38" s="10" t="s">
        <v>31</v>
      </c>
      <c r="B38" s="10" t="s">
        <v>3</v>
      </c>
      <c r="C38" s="11" t="s">
        <v>48</v>
      </c>
      <c r="D38" s="16">
        <v>34998.79</v>
      </c>
      <c r="E38" s="16">
        <v>-6.6499999999999893E-3</v>
      </c>
      <c r="F38" s="16">
        <v>0</v>
      </c>
      <c r="G38" s="16">
        <v>0</v>
      </c>
      <c r="H38" s="16">
        <v>0</v>
      </c>
      <c r="I38" s="16">
        <v>0</v>
      </c>
      <c r="J38" s="16">
        <v>0</v>
      </c>
      <c r="K38" s="15">
        <f t="shared" si="0"/>
        <v>-6.6499999999999893E-3</v>
      </c>
      <c r="L38" s="16">
        <v>34998.783349999998</v>
      </c>
      <c r="M38" s="16">
        <v>0</v>
      </c>
      <c r="N38" s="16">
        <v>0</v>
      </c>
      <c r="O38" s="16">
        <v>0</v>
      </c>
      <c r="P38" s="16">
        <v>0</v>
      </c>
      <c r="Q38" s="16">
        <v>0</v>
      </c>
      <c r="R38" s="16">
        <v>0</v>
      </c>
      <c r="S38" s="16">
        <v>0</v>
      </c>
      <c r="T38" s="16">
        <v>0</v>
      </c>
      <c r="U38" s="16">
        <v>0</v>
      </c>
      <c r="V38" s="16">
        <v>0</v>
      </c>
      <c r="W38" s="16">
        <v>0</v>
      </c>
      <c r="X38" s="16">
        <v>0</v>
      </c>
      <c r="Y38" s="16">
        <v>0</v>
      </c>
      <c r="Z38" s="16">
        <v>0</v>
      </c>
      <c r="AA38" s="16">
        <v>0</v>
      </c>
      <c r="AB38" s="16">
        <v>0</v>
      </c>
      <c r="AC38" s="15">
        <f t="shared" si="1"/>
        <v>0</v>
      </c>
      <c r="AD38" s="16">
        <v>34998.783349999998</v>
      </c>
      <c r="AE38" s="16">
        <v>0</v>
      </c>
      <c r="AF38" s="16">
        <v>0</v>
      </c>
      <c r="AG38" s="16">
        <v>0</v>
      </c>
      <c r="AH38" s="16">
        <v>0</v>
      </c>
      <c r="AI38" s="16">
        <v>0</v>
      </c>
      <c r="AJ38" s="16">
        <v>0</v>
      </c>
      <c r="AK38" s="16">
        <v>0</v>
      </c>
      <c r="AL38" s="16">
        <v>0</v>
      </c>
      <c r="AM38" s="16">
        <v>0</v>
      </c>
      <c r="AN38" s="16">
        <v>0</v>
      </c>
      <c r="AO38" s="16">
        <v>0</v>
      </c>
      <c r="AP38" s="16">
        <v>0</v>
      </c>
      <c r="AQ38" s="16">
        <v>0</v>
      </c>
      <c r="AR38" s="16">
        <v>1545.08314</v>
      </c>
      <c r="AS38" s="16">
        <v>0</v>
      </c>
      <c r="AT38" s="16">
        <v>0</v>
      </c>
      <c r="AU38" s="16">
        <v>0</v>
      </c>
      <c r="AV38" s="16">
        <v>0</v>
      </c>
      <c r="AW38" s="15">
        <f t="shared" si="2"/>
        <v>1545.08314</v>
      </c>
      <c r="AX38" s="16">
        <v>36543.86649</v>
      </c>
      <c r="AY38" s="16">
        <v>0</v>
      </c>
      <c r="AZ38" s="16">
        <v>0</v>
      </c>
      <c r="BA38" s="16">
        <v>0</v>
      </c>
      <c r="BB38" s="16">
        <v>0</v>
      </c>
      <c r="BC38" s="15">
        <f t="shared" si="3"/>
        <v>0</v>
      </c>
      <c r="BD38" s="16">
        <v>36543.86649</v>
      </c>
      <c r="BE38" s="16">
        <v>0</v>
      </c>
      <c r="BF38" s="16">
        <v>0</v>
      </c>
      <c r="BG38" s="16">
        <v>0</v>
      </c>
      <c r="BH38" s="16">
        <v>0</v>
      </c>
      <c r="BI38" s="16">
        <v>0</v>
      </c>
      <c r="BJ38" s="16">
        <v>0</v>
      </c>
      <c r="BK38" s="16">
        <v>0</v>
      </c>
      <c r="BL38" s="16">
        <v>0</v>
      </c>
      <c r="BM38" s="16">
        <v>0</v>
      </c>
      <c r="BN38" s="16">
        <v>0</v>
      </c>
      <c r="BO38" s="16">
        <v>0</v>
      </c>
      <c r="BP38" s="15">
        <f t="shared" si="4"/>
        <v>0</v>
      </c>
      <c r="BQ38" s="16">
        <v>36543.86649</v>
      </c>
      <c r="BR38" s="15">
        <f t="shared" si="5"/>
        <v>1545.0764899999999</v>
      </c>
    </row>
    <row r="39" spans="1:70" ht="31.5" x14ac:dyDescent="0.25">
      <c r="A39" s="10" t="s">
        <v>31</v>
      </c>
      <c r="B39" s="10" t="s">
        <v>10</v>
      </c>
      <c r="C39" s="11" t="s">
        <v>49</v>
      </c>
      <c r="D39" s="16">
        <v>4944.7999999999993</v>
      </c>
      <c r="E39" s="16">
        <v>0</v>
      </c>
      <c r="F39" s="16">
        <v>0</v>
      </c>
      <c r="G39" s="16">
        <v>0</v>
      </c>
      <c r="H39" s="16">
        <v>0</v>
      </c>
      <c r="I39" s="16">
        <v>1000</v>
      </c>
      <c r="J39" s="16">
        <v>0</v>
      </c>
      <c r="K39" s="15">
        <f t="shared" si="0"/>
        <v>1000</v>
      </c>
      <c r="L39" s="16">
        <v>5944.7999999999993</v>
      </c>
      <c r="M39" s="16">
        <v>0</v>
      </c>
      <c r="N39" s="16">
        <v>0</v>
      </c>
      <c r="O39" s="16">
        <v>0</v>
      </c>
      <c r="P39" s="16">
        <v>0</v>
      </c>
      <c r="Q39" s="16">
        <v>0</v>
      </c>
      <c r="R39" s="16">
        <v>0</v>
      </c>
      <c r="S39" s="16">
        <v>0</v>
      </c>
      <c r="T39" s="16">
        <v>0</v>
      </c>
      <c r="U39" s="16">
        <v>0</v>
      </c>
      <c r="V39" s="16">
        <v>0</v>
      </c>
      <c r="W39" s="16">
        <v>0</v>
      </c>
      <c r="X39" s="16">
        <v>0</v>
      </c>
      <c r="Y39" s="16">
        <v>0</v>
      </c>
      <c r="Z39" s="16">
        <v>0</v>
      </c>
      <c r="AA39" s="16">
        <v>0</v>
      </c>
      <c r="AB39" s="16">
        <v>0</v>
      </c>
      <c r="AC39" s="15">
        <f t="shared" si="1"/>
        <v>0</v>
      </c>
      <c r="AD39" s="16">
        <v>5944.7999999999993</v>
      </c>
      <c r="AE39" s="16">
        <v>0</v>
      </c>
      <c r="AF39" s="16">
        <v>0</v>
      </c>
      <c r="AG39" s="16">
        <v>0</v>
      </c>
      <c r="AH39" s="16">
        <v>0</v>
      </c>
      <c r="AI39" s="16">
        <v>0</v>
      </c>
      <c r="AJ39" s="16">
        <v>0</v>
      </c>
      <c r="AK39" s="16">
        <v>0</v>
      </c>
      <c r="AL39" s="16">
        <v>0</v>
      </c>
      <c r="AM39" s="16">
        <v>0</v>
      </c>
      <c r="AN39" s="16">
        <v>0</v>
      </c>
      <c r="AO39" s="16">
        <v>0</v>
      </c>
      <c r="AP39" s="16">
        <v>0</v>
      </c>
      <c r="AQ39" s="16">
        <v>0</v>
      </c>
      <c r="AR39" s="16">
        <v>0</v>
      </c>
      <c r="AS39" s="16">
        <v>0</v>
      </c>
      <c r="AT39" s="16">
        <v>159.13692</v>
      </c>
      <c r="AU39" s="16">
        <v>64.37576</v>
      </c>
      <c r="AV39" s="16">
        <v>0</v>
      </c>
      <c r="AW39" s="15">
        <f t="shared" si="2"/>
        <v>223.51267999999999</v>
      </c>
      <c r="AX39" s="16">
        <v>6168.3126799999991</v>
      </c>
      <c r="AY39" s="16">
        <v>50.015909999999998</v>
      </c>
      <c r="AZ39" s="16">
        <v>0</v>
      </c>
      <c r="BA39" s="16">
        <v>0</v>
      </c>
      <c r="BB39" s="16">
        <v>-430</v>
      </c>
      <c r="BC39" s="15">
        <f t="shared" si="3"/>
        <v>-379.98408999999998</v>
      </c>
      <c r="BD39" s="16">
        <v>5788.3285899999992</v>
      </c>
      <c r="BE39" s="16">
        <v>0</v>
      </c>
      <c r="BF39" s="16">
        <v>0</v>
      </c>
      <c r="BG39" s="16">
        <v>0</v>
      </c>
      <c r="BH39" s="16">
        <v>0</v>
      </c>
      <c r="BI39" s="16">
        <v>0</v>
      </c>
      <c r="BJ39" s="16">
        <v>0</v>
      </c>
      <c r="BK39" s="16">
        <v>0</v>
      </c>
      <c r="BL39" s="16">
        <v>0</v>
      </c>
      <c r="BM39" s="16">
        <v>0</v>
      </c>
      <c r="BN39" s="16">
        <v>0</v>
      </c>
      <c r="BO39" s="16">
        <v>0</v>
      </c>
      <c r="BP39" s="15">
        <f t="shared" si="4"/>
        <v>0</v>
      </c>
      <c r="BQ39" s="16">
        <v>5788.3285899999992</v>
      </c>
      <c r="BR39" s="15">
        <f t="shared" si="5"/>
        <v>843.52859000000012</v>
      </c>
    </row>
    <row r="40" spans="1:70" x14ac:dyDescent="0.25">
      <c r="A40" s="7">
        <v>10</v>
      </c>
      <c r="B40" s="7" t="s">
        <v>4</v>
      </c>
      <c r="C40" s="8" t="s">
        <v>50</v>
      </c>
      <c r="D40" s="15">
        <v>311595.36000000004</v>
      </c>
      <c r="E40" s="15">
        <v>0</v>
      </c>
      <c r="F40" s="15">
        <v>3.0700000000002626E-3</v>
      </c>
      <c r="G40" s="15">
        <v>-5.0100000000000006E-3</v>
      </c>
      <c r="H40" s="15">
        <v>58.189050000000002</v>
      </c>
      <c r="I40" s="15">
        <v>0</v>
      </c>
      <c r="J40" s="15">
        <v>0</v>
      </c>
      <c r="K40" s="15">
        <f t="shared" si="0"/>
        <v>58.187110000000004</v>
      </c>
      <c r="L40" s="15">
        <v>311653.54710999998</v>
      </c>
      <c r="M40" s="15">
        <v>0</v>
      </c>
      <c r="N40" s="15">
        <v>0</v>
      </c>
      <c r="O40" s="15">
        <v>0</v>
      </c>
      <c r="P40" s="15">
        <v>21.326999999999998</v>
      </c>
      <c r="Q40" s="15">
        <v>0</v>
      </c>
      <c r="R40" s="15">
        <v>1.7763568394002505E-15</v>
      </c>
      <c r="S40" s="15">
        <v>0</v>
      </c>
      <c r="T40" s="15">
        <v>0</v>
      </c>
      <c r="U40" s="15">
        <v>0</v>
      </c>
      <c r="V40" s="15">
        <v>0</v>
      </c>
      <c r="W40" s="15">
        <v>0</v>
      </c>
      <c r="X40" s="15">
        <v>0</v>
      </c>
      <c r="Y40" s="15">
        <v>0</v>
      </c>
      <c r="Z40" s="15">
        <v>0</v>
      </c>
      <c r="AA40" s="15">
        <v>0</v>
      </c>
      <c r="AB40" s="15">
        <v>0</v>
      </c>
      <c r="AC40" s="15">
        <f t="shared" si="1"/>
        <v>21.326999999999998</v>
      </c>
      <c r="AD40" s="15">
        <v>311674.87410999998</v>
      </c>
      <c r="AE40" s="15">
        <v>0</v>
      </c>
      <c r="AF40" s="15">
        <v>21.352779999999999</v>
      </c>
      <c r="AG40" s="15">
        <v>0</v>
      </c>
      <c r="AH40" s="15">
        <v>0</v>
      </c>
      <c r="AI40" s="15">
        <v>0</v>
      </c>
      <c r="AJ40" s="15">
        <v>0</v>
      </c>
      <c r="AK40" s="15">
        <v>112.0504</v>
      </c>
      <c r="AL40" s="15">
        <v>0</v>
      </c>
      <c r="AM40" s="15">
        <v>0</v>
      </c>
      <c r="AN40" s="15">
        <v>0</v>
      </c>
      <c r="AO40" s="15">
        <v>5.2519999999999998</v>
      </c>
      <c r="AP40" s="15">
        <v>0</v>
      </c>
      <c r="AQ40" s="15">
        <v>0</v>
      </c>
      <c r="AR40" s="15">
        <v>0</v>
      </c>
      <c r="AS40" s="15">
        <v>0</v>
      </c>
      <c r="AT40" s="15">
        <v>31.12</v>
      </c>
      <c r="AU40" s="15">
        <v>0</v>
      </c>
      <c r="AV40" s="15">
        <v>-382.88350000000003</v>
      </c>
      <c r="AW40" s="15">
        <f t="shared" si="2"/>
        <v>-213.10832000000002</v>
      </c>
      <c r="AX40" s="15">
        <v>311461.76578999998</v>
      </c>
      <c r="AY40" s="15">
        <v>-2762.7309100000002</v>
      </c>
      <c r="AZ40" s="15">
        <v>0</v>
      </c>
      <c r="BA40" s="15">
        <v>0</v>
      </c>
      <c r="BB40" s="15">
        <v>0</v>
      </c>
      <c r="BC40" s="15">
        <f t="shared" si="3"/>
        <v>-2762.7309100000002</v>
      </c>
      <c r="BD40" s="15">
        <v>308699.03487999999</v>
      </c>
      <c r="BE40" s="15">
        <v>10814.7873</v>
      </c>
      <c r="BF40" s="15">
        <v>0</v>
      </c>
      <c r="BG40" s="15">
        <v>0</v>
      </c>
      <c r="BH40" s="15">
        <v>0</v>
      </c>
      <c r="BI40" s="15">
        <v>6.9999999999998863</v>
      </c>
      <c r="BJ40" s="15">
        <v>1124.5058199999999</v>
      </c>
      <c r="BK40" s="15">
        <v>0</v>
      </c>
      <c r="BL40" s="15">
        <v>2859.6733599999998</v>
      </c>
      <c r="BM40" s="15">
        <v>-2574.6770200000001</v>
      </c>
      <c r="BN40" s="15">
        <v>193.49500999999998</v>
      </c>
      <c r="BO40" s="15">
        <v>0</v>
      </c>
      <c r="BP40" s="15">
        <f t="shared" si="4"/>
        <v>12424.784470000001</v>
      </c>
      <c r="BQ40" s="15">
        <v>321123.81935000006</v>
      </c>
      <c r="BR40" s="15">
        <f t="shared" si="5"/>
        <v>9528.459350000001</v>
      </c>
    </row>
    <row r="41" spans="1:70" x14ac:dyDescent="0.25">
      <c r="A41" s="10">
        <v>10</v>
      </c>
      <c r="B41" s="10" t="s">
        <v>8</v>
      </c>
      <c r="C41" s="11" t="s">
        <v>51</v>
      </c>
      <c r="D41" s="16">
        <v>161538.53000000006</v>
      </c>
      <c r="E41" s="16">
        <v>0</v>
      </c>
      <c r="F41" s="16">
        <v>1.3660000000000262E-2</v>
      </c>
      <c r="G41" s="16">
        <v>1.1000000000000007E-4</v>
      </c>
      <c r="H41" s="16">
        <v>57.432070000000003</v>
      </c>
      <c r="I41" s="16">
        <v>0</v>
      </c>
      <c r="J41" s="16">
        <v>0</v>
      </c>
      <c r="K41" s="15">
        <f t="shared" si="0"/>
        <v>57.445840000000004</v>
      </c>
      <c r="L41" s="16">
        <v>161595.97584000006</v>
      </c>
      <c r="M41" s="16">
        <v>0</v>
      </c>
      <c r="N41" s="16">
        <v>0</v>
      </c>
      <c r="O41" s="16">
        <v>0</v>
      </c>
      <c r="P41" s="16">
        <v>0</v>
      </c>
      <c r="Q41" s="16">
        <v>0</v>
      </c>
      <c r="R41" s="16">
        <v>0</v>
      </c>
      <c r="S41" s="16">
        <v>0</v>
      </c>
      <c r="T41" s="16">
        <v>0</v>
      </c>
      <c r="U41" s="16">
        <v>0</v>
      </c>
      <c r="V41" s="16">
        <v>0</v>
      </c>
      <c r="W41" s="16">
        <v>0</v>
      </c>
      <c r="X41" s="16">
        <v>0</v>
      </c>
      <c r="Y41" s="16">
        <v>0</v>
      </c>
      <c r="Z41" s="16">
        <v>0</v>
      </c>
      <c r="AA41" s="16">
        <v>0</v>
      </c>
      <c r="AB41" s="16">
        <v>0</v>
      </c>
      <c r="AC41" s="15">
        <f t="shared" si="1"/>
        <v>0</v>
      </c>
      <c r="AD41" s="16">
        <v>161595.97584000006</v>
      </c>
      <c r="AE41" s="16">
        <v>0</v>
      </c>
      <c r="AF41" s="16">
        <v>20.947520000000001</v>
      </c>
      <c r="AG41" s="16">
        <v>0</v>
      </c>
      <c r="AH41" s="16">
        <v>0</v>
      </c>
      <c r="AI41" s="16">
        <v>0</v>
      </c>
      <c r="AJ41" s="16">
        <v>0</v>
      </c>
      <c r="AK41" s="16">
        <v>0.67680000000000007</v>
      </c>
      <c r="AL41" s="16">
        <v>0</v>
      </c>
      <c r="AM41" s="16">
        <v>0</v>
      </c>
      <c r="AN41" s="16">
        <v>0</v>
      </c>
      <c r="AO41" s="16">
        <v>0</v>
      </c>
      <c r="AP41" s="16">
        <v>0</v>
      </c>
      <c r="AQ41" s="16">
        <v>0</v>
      </c>
      <c r="AR41" s="16">
        <v>0</v>
      </c>
      <c r="AS41" s="16">
        <v>0</v>
      </c>
      <c r="AT41" s="16">
        <v>0</v>
      </c>
      <c r="AU41" s="16">
        <v>0</v>
      </c>
      <c r="AV41" s="16">
        <v>0</v>
      </c>
      <c r="AW41" s="15">
        <f t="shared" si="2"/>
        <v>21.624320000000001</v>
      </c>
      <c r="AX41" s="16">
        <v>161617.60016000003</v>
      </c>
      <c r="AY41" s="16">
        <v>-151.91748000000018</v>
      </c>
      <c r="AZ41" s="16">
        <v>0</v>
      </c>
      <c r="BA41" s="16">
        <v>0</v>
      </c>
      <c r="BB41" s="16">
        <v>0</v>
      </c>
      <c r="BC41" s="15">
        <f t="shared" si="3"/>
        <v>-151.91748000000018</v>
      </c>
      <c r="BD41" s="16">
        <v>161465.68268000003</v>
      </c>
      <c r="BE41" s="16">
        <v>1.5597399999999999</v>
      </c>
      <c r="BF41" s="16">
        <v>0</v>
      </c>
      <c r="BG41" s="16">
        <v>0</v>
      </c>
      <c r="BH41" s="16">
        <v>0</v>
      </c>
      <c r="BI41" s="16">
        <v>46.999999999999886</v>
      </c>
      <c r="BJ41" s="16">
        <v>1021.21962</v>
      </c>
      <c r="BK41" s="16">
        <v>0</v>
      </c>
      <c r="BL41" s="16">
        <v>483.79372999999998</v>
      </c>
      <c r="BM41" s="16">
        <v>-2199.8501800000004</v>
      </c>
      <c r="BN41" s="16">
        <v>15.792409999999999</v>
      </c>
      <c r="BO41" s="16">
        <v>0</v>
      </c>
      <c r="BP41" s="15">
        <f t="shared" si="4"/>
        <v>-630.48468000000048</v>
      </c>
      <c r="BQ41" s="16">
        <v>160835.198</v>
      </c>
      <c r="BR41" s="15">
        <f t="shared" si="5"/>
        <v>-703.33200000000068</v>
      </c>
    </row>
    <row r="42" spans="1:70" x14ac:dyDescent="0.25">
      <c r="A42" s="10">
        <v>10</v>
      </c>
      <c r="B42" s="10" t="s">
        <v>10</v>
      </c>
      <c r="C42" s="11" t="s">
        <v>52</v>
      </c>
      <c r="D42" s="16">
        <v>137161.66</v>
      </c>
      <c r="E42" s="16">
        <v>0</v>
      </c>
      <c r="F42" s="16">
        <v>-9.1999999999999998E-3</v>
      </c>
      <c r="G42" s="16">
        <v>-5.1200000000000004E-3</v>
      </c>
      <c r="H42" s="16">
        <v>0</v>
      </c>
      <c r="I42" s="16">
        <v>0</v>
      </c>
      <c r="J42" s="16">
        <v>0</v>
      </c>
      <c r="K42" s="15">
        <f t="shared" si="0"/>
        <v>-1.4319999999999999E-2</v>
      </c>
      <c r="L42" s="16">
        <v>137161.64568000002</v>
      </c>
      <c r="M42" s="16">
        <v>0</v>
      </c>
      <c r="N42" s="16">
        <v>0</v>
      </c>
      <c r="O42" s="16">
        <v>0</v>
      </c>
      <c r="P42" s="16">
        <v>0</v>
      </c>
      <c r="Q42" s="16">
        <v>0</v>
      </c>
      <c r="R42" s="16">
        <v>1.7763568394002505E-15</v>
      </c>
      <c r="S42" s="16">
        <v>0</v>
      </c>
      <c r="T42" s="16">
        <v>0</v>
      </c>
      <c r="U42" s="16">
        <v>0</v>
      </c>
      <c r="V42" s="16">
        <v>0</v>
      </c>
      <c r="W42" s="16">
        <v>0</v>
      </c>
      <c r="X42" s="16">
        <v>0</v>
      </c>
      <c r="Y42" s="16">
        <v>0</v>
      </c>
      <c r="Z42" s="16">
        <v>0</v>
      </c>
      <c r="AA42" s="16">
        <v>0</v>
      </c>
      <c r="AB42" s="16">
        <v>0</v>
      </c>
      <c r="AC42" s="15">
        <f t="shared" si="1"/>
        <v>1.7763568394002505E-15</v>
      </c>
      <c r="AD42" s="16">
        <v>137161.64568000002</v>
      </c>
      <c r="AE42" s="16">
        <v>0</v>
      </c>
      <c r="AF42" s="16">
        <v>0.40526000000000001</v>
      </c>
      <c r="AG42" s="16">
        <v>0</v>
      </c>
      <c r="AH42" s="16">
        <v>0</v>
      </c>
      <c r="AI42" s="16">
        <v>0</v>
      </c>
      <c r="AJ42" s="16">
        <v>0</v>
      </c>
      <c r="AK42" s="16">
        <v>111.3736</v>
      </c>
      <c r="AL42" s="16">
        <v>0</v>
      </c>
      <c r="AM42" s="16">
        <v>0</v>
      </c>
      <c r="AN42" s="16">
        <v>0</v>
      </c>
      <c r="AO42" s="16">
        <v>5.2519999999999998</v>
      </c>
      <c r="AP42" s="16">
        <v>0</v>
      </c>
      <c r="AQ42" s="16">
        <v>0</v>
      </c>
      <c r="AR42" s="16">
        <v>0</v>
      </c>
      <c r="AS42" s="16">
        <v>0</v>
      </c>
      <c r="AT42" s="16">
        <v>0</v>
      </c>
      <c r="AU42" s="16">
        <v>0</v>
      </c>
      <c r="AV42" s="16">
        <v>-382.88350000000003</v>
      </c>
      <c r="AW42" s="15">
        <f t="shared" si="2"/>
        <v>-265.85264000000006</v>
      </c>
      <c r="AX42" s="16">
        <v>136895.79304000002</v>
      </c>
      <c r="AY42" s="16">
        <v>-3219.8442100000002</v>
      </c>
      <c r="AZ42" s="16">
        <v>0</v>
      </c>
      <c r="BA42" s="16">
        <v>0</v>
      </c>
      <c r="BB42" s="16">
        <v>0</v>
      </c>
      <c r="BC42" s="15">
        <f t="shared" si="3"/>
        <v>-3219.8442100000002</v>
      </c>
      <c r="BD42" s="16">
        <v>133675.94883000001</v>
      </c>
      <c r="BE42" s="16">
        <v>10813.227559999999</v>
      </c>
      <c r="BF42" s="16">
        <v>0</v>
      </c>
      <c r="BG42" s="16">
        <v>0</v>
      </c>
      <c r="BH42" s="16">
        <v>0</v>
      </c>
      <c r="BI42" s="16">
        <v>0</v>
      </c>
      <c r="BJ42" s="16">
        <v>103.28619999999999</v>
      </c>
      <c r="BK42" s="16">
        <v>0</v>
      </c>
      <c r="BL42" s="16">
        <v>2375.8796299999999</v>
      </c>
      <c r="BM42" s="16">
        <v>-374.82683999999995</v>
      </c>
      <c r="BN42" s="16">
        <v>177.80678999999998</v>
      </c>
      <c r="BO42" s="16">
        <v>0</v>
      </c>
      <c r="BP42" s="15">
        <f t="shared" si="4"/>
        <v>13095.37334</v>
      </c>
      <c r="BQ42" s="16">
        <v>146771.32217000003</v>
      </c>
      <c r="BR42" s="15">
        <f t="shared" si="5"/>
        <v>9609.6621699999996</v>
      </c>
    </row>
    <row r="43" spans="1:70" x14ac:dyDescent="0.25">
      <c r="A43" s="10">
        <v>10</v>
      </c>
      <c r="B43" s="10" t="s">
        <v>14</v>
      </c>
      <c r="C43" s="11" t="s">
        <v>53</v>
      </c>
      <c r="D43" s="16">
        <v>12895.17</v>
      </c>
      <c r="E43" s="16">
        <v>0</v>
      </c>
      <c r="F43" s="16">
        <v>-1.39E-3</v>
      </c>
      <c r="G43" s="16">
        <v>0</v>
      </c>
      <c r="H43" s="16">
        <v>0.75697999999999999</v>
      </c>
      <c r="I43" s="16">
        <v>0</v>
      </c>
      <c r="J43" s="16">
        <v>0</v>
      </c>
      <c r="K43" s="15">
        <f t="shared" si="0"/>
        <v>0.75558999999999998</v>
      </c>
      <c r="L43" s="16">
        <v>12895.925590000001</v>
      </c>
      <c r="M43" s="16">
        <v>0</v>
      </c>
      <c r="N43" s="16">
        <v>0</v>
      </c>
      <c r="O43" s="16">
        <v>0</v>
      </c>
      <c r="P43" s="16">
        <v>21.326999999999998</v>
      </c>
      <c r="Q43" s="16">
        <v>0</v>
      </c>
      <c r="R43" s="16">
        <v>0</v>
      </c>
      <c r="S43" s="16">
        <v>0</v>
      </c>
      <c r="T43" s="16">
        <v>0</v>
      </c>
      <c r="U43" s="16">
        <v>0</v>
      </c>
      <c r="V43" s="16">
        <v>0</v>
      </c>
      <c r="W43" s="16">
        <v>0</v>
      </c>
      <c r="X43" s="16">
        <v>0</v>
      </c>
      <c r="Y43" s="16">
        <v>0</v>
      </c>
      <c r="Z43" s="16">
        <v>0</v>
      </c>
      <c r="AA43" s="16">
        <v>0</v>
      </c>
      <c r="AB43" s="16">
        <v>0</v>
      </c>
      <c r="AC43" s="15">
        <f t="shared" si="1"/>
        <v>21.326999999999998</v>
      </c>
      <c r="AD43" s="16">
        <v>12917.25259</v>
      </c>
      <c r="AE43" s="16">
        <v>0</v>
      </c>
      <c r="AF43" s="16">
        <v>0</v>
      </c>
      <c r="AG43" s="16">
        <v>0</v>
      </c>
      <c r="AH43" s="16">
        <v>0</v>
      </c>
      <c r="AI43" s="16">
        <v>0</v>
      </c>
      <c r="AJ43" s="16">
        <v>0</v>
      </c>
      <c r="AK43" s="16">
        <v>0</v>
      </c>
      <c r="AL43" s="16">
        <v>0</v>
      </c>
      <c r="AM43" s="16">
        <v>0</v>
      </c>
      <c r="AN43" s="16">
        <v>0</v>
      </c>
      <c r="AO43" s="16">
        <v>0</v>
      </c>
      <c r="AP43" s="16">
        <v>0</v>
      </c>
      <c r="AQ43" s="16">
        <v>0</v>
      </c>
      <c r="AR43" s="16">
        <v>0</v>
      </c>
      <c r="AS43" s="16">
        <v>0</v>
      </c>
      <c r="AT43" s="16">
        <v>31.12</v>
      </c>
      <c r="AU43" s="16">
        <v>0</v>
      </c>
      <c r="AV43" s="16">
        <v>0</v>
      </c>
      <c r="AW43" s="15">
        <f t="shared" si="2"/>
        <v>31.12</v>
      </c>
      <c r="AX43" s="16">
        <v>12948.372590000001</v>
      </c>
      <c r="AY43" s="16">
        <v>609.03077999999994</v>
      </c>
      <c r="AZ43" s="16">
        <v>0</v>
      </c>
      <c r="BA43" s="16">
        <v>0</v>
      </c>
      <c r="BB43" s="16">
        <v>0</v>
      </c>
      <c r="BC43" s="15">
        <f t="shared" si="3"/>
        <v>609.03077999999994</v>
      </c>
      <c r="BD43" s="16">
        <v>13557.40337</v>
      </c>
      <c r="BE43" s="16">
        <v>0</v>
      </c>
      <c r="BF43" s="16">
        <v>0</v>
      </c>
      <c r="BG43" s="16">
        <v>0</v>
      </c>
      <c r="BH43" s="16">
        <v>0</v>
      </c>
      <c r="BI43" s="16">
        <v>-40</v>
      </c>
      <c r="BJ43" s="16">
        <v>0</v>
      </c>
      <c r="BK43" s="16">
        <v>0</v>
      </c>
      <c r="BL43" s="16">
        <v>0</v>
      </c>
      <c r="BM43" s="16">
        <v>0</v>
      </c>
      <c r="BN43" s="16">
        <v>-0.10419</v>
      </c>
      <c r="BO43" s="16">
        <v>0</v>
      </c>
      <c r="BP43" s="15">
        <f t="shared" si="4"/>
        <v>-40.104190000000003</v>
      </c>
      <c r="BQ43" s="16">
        <v>13517.29918</v>
      </c>
      <c r="BR43" s="15">
        <f t="shared" si="5"/>
        <v>622.12917999999991</v>
      </c>
    </row>
    <row r="44" spans="1:70" x14ac:dyDescent="0.25">
      <c r="A44" s="7">
        <v>11</v>
      </c>
      <c r="B44" s="7" t="s">
        <v>4</v>
      </c>
      <c r="C44" s="8" t="s">
        <v>54</v>
      </c>
      <c r="D44" s="15">
        <v>4725.08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f t="shared" si="0"/>
        <v>0</v>
      </c>
      <c r="L44" s="15">
        <v>4725.08</v>
      </c>
      <c r="M44" s="15">
        <v>0</v>
      </c>
      <c r="N44" s="15">
        <v>0</v>
      </c>
      <c r="O44" s="15">
        <v>0</v>
      </c>
      <c r="P44" s="15">
        <v>0</v>
      </c>
      <c r="Q44" s="15">
        <v>0</v>
      </c>
      <c r="R44" s="15">
        <v>0</v>
      </c>
      <c r="S44" s="15">
        <v>0</v>
      </c>
      <c r="T44" s="15">
        <v>0</v>
      </c>
      <c r="U44" s="15">
        <v>0</v>
      </c>
      <c r="V44" s="15">
        <v>0</v>
      </c>
      <c r="W44" s="15">
        <v>0</v>
      </c>
      <c r="X44" s="15">
        <v>0</v>
      </c>
      <c r="Y44" s="15">
        <v>0</v>
      </c>
      <c r="Z44" s="15">
        <v>0</v>
      </c>
      <c r="AA44" s="15">
        <v>0</v>
      </c>
      <c r="AB44" s="15">
        <v>0</v>
      </c>
      <c r="AC44" s="15">
        <f t="shared" si="1"/>
        <v>0</v>
      </c>
      <c r="AD44" s="15">
        <v>4725.08</v>
      </c>
      <c r="AE44" s="15">
        <v>0</v>
      </c>
      <c r="AF44" s="15">
        <v>0</v>
      </c>
      <c r="AG44" s="15">
        <v>0</v>
      </c>
      <c r="AH44" s="15">
        <v>0</v>
      </c>
      <c r="AI44" s="15">
        <v>0</v>
      </c>
      <c r="AJ44" s="15">
        <v>0</v>
      </c>
      <c r="AK44" s="15">
        <v>0</v>
      </c>
      <c r="AL44" s="15">
        <v>0</v>
      </c>
      <c r="AM44" s="15">
        <v>0</v>
      </c>
      <c r="AN44" s="15">
        <v>0</v>
      </c>
      <c r="AO44" s="15">
        <v>0</v>
      </c>
      <c r="AP44" s="15">
        <v>0</v>
      </c>
      <c r="AQ44" s="15">
        <v>0</v>
      </c>
      <c r="AR44" s="15">
        <v>0</v>
      </c>
      <c r="AS44" s="15">
        <v>0</v>
      </c>
      <c r="AT44" s="15">
        <v>0</v>
      </c>
      <c r="AU44" s="15">
        <v>0</v>
      </c>
      <c r="AV44" s="15">
        <v>0</v>
      </c>
      <c r="AW44" s="15">
        <f t="shared" si="2"/>
        <v>0</v>
      </c>
      <c r="AX44" s="15">
        <v>4725.08</v>
      </c>
      <c r="AY44" s="15">
        <v>0</v>
      </c>
      <c r="AZ44" s="15">
        <v>1171.8</v>
      </c>
      <c r="BA44" s="15">
        <v>0</v>
      </c>
      <c r="BB44" s="15">
        <v>0</v>
      </c>
      <c r="BC44" s="15">
        <f t="shared" si="3"/>
        <v>1171.8</v>
      </c>
      <c r="BD44" s="15">
        <v>5896.88</v>
      </c>
      <c r="BE44" s="15">
        <v>0</v>
      </c>
      <c r="BF44" s="15">
        <v>0</v>
      </c>
      <c r="BG44" s="15">
        <v>0</v>
      </c>
      <c r="BH44" s="15">
        <v>0</v>
      </c>
      <c r="BI44" s="15">
        <v>0</v>
      </c>
      <c r="BJ44" s="15">
        <v>0</v>
      </c>
      <c r="BK44" s="15">
        <v>0</v>
      </c>
      <c r="BL44" s="15">
        <v>0</v>
      </c>
      <c r="BM44" s="15">
        <v>0</v>
      </c>
      <c r="BN44" s="15">
        <v>0</v>
      </c>
      <c r="BO44" s="15">
        <v>0</v>
      </c>
      <c r="BP44" s="15">
        <f t="shared" si="4"/>
        <v>0</v>
      </c>
      <c r="BQ44" s="15">
        <v>5896.88</v>
      </c>
      <c r="BR44" s="15">
        <f t="shared" si="5"/>
        <v>1171.8</v>
      </c>
    </row>
    <row r="45" spans="1:70" x14ac:dyDescent="0.25">
      <c r="A45" s="10" t="s">
        <v>18</v>
      </c>
      <c r="B45" s="10" t="s">
        <v>3</v>
      </c>
      <c r="C45" s="12" t="s">
        <v>55</v>
      </c>
      <c r="D45" s="16">
        <v>3668.56</v>
      </c>
      <c r="E45" s="16">
        <v>0</v>
      </c>
      <c r="F45" s="16">
        <v>0</v>
      </c>
      <c r="G45" s="16">
        <v>0</v>
      </c>
      <c r="H45" s="16">
        <v>0</v>
      </c>
      <c r="I45" s="16">
        <v>0</v>
      </c>
      <c r="J45" s="16">
        <v>0</v>
      </c>
      <c r="K45" s="15">
        <f t="shared" si="0"/>
        <v>0</v>
      </c>
      <c r="L45" s="16">
        <v>3668.56</v>
      </c>
      <c r="M45" s="16">
        <v>0</v>
      </c>
      <c r="N45" s="16">
        <v>0</v>
      </c>
      <c r="O45" s="16">
        <v>0</v>
      </c>
      <c r="P45" s="16">
        <v>0</v>
      </c>
      <c r="Q45" s="16">
        <v>0</v>
      </c>
      <c r="R45" s="16">
        <v>0</v>
      </c>
      <c r="S45" s="16">
        <v>0</v>
      </c>
      <c r="T45" s="16">
        <v>0</v>
      </c>
      <c r="U45" s="16">
        <v>0</v>
      </c>
      <c r="V45" s="16">
        <v>0</v>
      </c>
      <c r="W45" s="16">
        <v>0</v>
      </c>
      <c r="X45" s="16">
        <v>0</v>
      </c>
      <c r="Y45" s="16">
        <v>0</v>
      </c>
      <c r="Z45" s="16">
        <v>0</v>
      </c>
      <c r="AA45" s="16">
        <v>0</v>
      </c>
      <c r="AB45" s="16">
        <v>0</v>
      </c>
      <c r="AC45" s="15">
        <f t="shared" si="1"/>
        <v>0</v>
      </c>
      <c r="AD45" s="16">
        <v>3668.56</v>
      </c>
      <c r="AE45" s="16">
        <v>0</v>
      </c>
      <c r="AF45" s="16">
        <v>0</v>
      </c>
      <c r="AG45" s="16">
        <v>0</v>
      </c>
      <c r="AH45" s="16">
        <v>0</v>
      </c>
      <c r="AI45" s="16">
        <v>0</v>
      </c>
      <c r="AJ45" s="16">
        <v>0</v>
      </c>
      <c r="AK45" s="16">
        <v>0</v>
      </c>
      <c r="AL45" s="16">
        <v>0</v>
      </c>
      <c r="AM45" s="16">
        <v>0</v>
      </c>
      <c r="AN45" s="16">
        <v>0</v>
      </c>
      <c r="AO45" s="16">
        <v>0</v>
      </c>
      <c r="AP45" s="16">
        <v>0</v>
      </c>
      <c r="AQ45" s="16">
        <v>0</v>
      </c>
      <c r="AR45" s="16">
        <v>0</v>
      </c>
      <c r="AS45" s="16">
        <v>0</v>
      </c>
      <c r="AT45" s="16">
        <v>0</v>
      </c>
      <c r="AU45" s="16">
        <v>0</v>
      </c>
      <c r="AV45" s="16">
        <v>0</v>
      </c>
      <c r="AW45" s="15">
        <f t="shared" si="2"/>
        <v>0</v>
      </c>
      <c r="AX45" s="16">
        <v>3668.56</v>
      </c>
      <c r="AY45" s="16">
        <v>0</v>
      </c>
      <c r="AZ45" s="16">
        <v>1171.8</v>
      </c>
      <c r="BA45" s="16">
        <v>0</v>
      </c>
      <c r="BB45" s="16">
        <v>0</v>
      </c>
      <c r="BC45" s="15">
        <f t="shared" si="3"/>
        <v>1171.8</v>
      </c>
      <c r="BD45" s="16">
        <v>4840.3599999999997</v>
      </c>
      <c r="BE45" s="16">
        <v>0</v>
      </c>
      <c r="BF45" s="16">
        <v>0</v>
      </c>
      <c r="BG45" s="16">
        <v>0</v>
      </c>
      <c r="BH45" s="16">
        <v>0</v>
      </c>
      <c r="BI45" s="16">
        <v>0</v>
      </c>
      <c r="BJ45" s="16">
        <v>0</v>
      </c>
      <c r="BK45" s="16">
        <v>0</v>
      </c>
      <c r="BL45" s="16">
        <v>0</v>
      </c>
      <c r="BM45" s="16">
        <v>0</v>
      </c>
      <c r="BN45" s="16">
        <v>0</v>
      </c>
      <c r="BO45" s="16">
        <v>0</v>
      </c>
      <c r="BP45" s="15">
        <f t="shared" si="4"/>
        <v>0</v>
      </c>
      <c r="BQ45" s="16">
        <v>4840.3599999999997</v>
      </c>
      <c r="BR45" s="15">
        <f t="shared" si="5"/>
        <v>1171.8</v>
      </c>
    </row>
    <row r="46" spans="1:70" x14ac:dyDescent="0.25">
      <c r="A46" s="10" t="s">
        <v>18</v>
      </c>
      <c r="B46" s="10" t="s">
        <v>6</v>
      </c>
      <c r="C46" s="11" t="s">
        <v>56</v>
      </c>
      <c r="D46" s="16">
        <v>431.66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5">
        <f t="shared" si="0"/>
        <v>0</v>
      </c>
      <c r="L46" s="16">
        <v>431.66</v>
      </c>
      <c r="M46" s="16">
        <v>0</v>
      </c>
      <c r="N46" s="16">
        <v>0</v>
      </c>
      <c r="O46" s="16">
        <v>0</v>
      </c>
      <c r="P46" s="16">
        <v>0</v>
      </c>
      <c r="Q46" s="16">
        <v>0</v>
      </c>
      <c r="R46" s="16">
        <v>0</v>
      </c>
      <c r="S46" s="16">
        <v>0</v>
      </c>
      <c r="T46" s="16">
        <v>0</v>
      </c>
      <c r="U46" s="16">
        <v>0</v>
      </c>
      <c r="V46" s="16">
        <v>0</v>
      </c>
      <c r="W46" s="16">
        <v>0</v>
      </c>
      <c r="X46" s="16">
        <v>0</v>
      </c>
      <c r="Y46" s="16">
        <v>0</v>
      </c>
      <c r="Z46" s="16">
        <v>0</v>
      </c>
      <c r="AA46" s="16">
        <v>0</v>
      </c>
      <c r="AB46" s="16">
        <v>0</v>
      </c>
      <c r="AC46" s="15">
        <f t="shared" si="1"/>
        <v>0</v>
      </c>
      <c r="AD46" s="16">
        <v>431.66</v>
      </c>
      <c r="AE46" s="16">
        <v>0</v>
      </c>
      <c r="AF46" s="16">
        <v>0</v>
      </c>
      <c r="AG46" s="16">
        <v>0</v>
      </c>
      <c r="AH46" s="16">
        <v>0</v>
      </c>
      <c r="AI46" s="16">
        <v>0</v>
      </c>
      <c r="AJ46" s="16">
        <v>0</v>
      </c>
      <c r="AK46" s="16">
        <v>0</v>
      </c>
      <c r="AL46" s="16">
        <v>0</v>
      </c>
      <c r="AM46" s="16">
        <v>0</v>
      </c>
      <c r="AN46" s="16">
        <v>0</v>
      </c>
      <c r="AO46" s="16">
        <v>0</v>
      </c>
      <c r="AP46" s="16">
        <v>0</v>
      </c>
      <c r="AQ46" s="16">
        <v>0</v>
      </c>
      <c r="AR46" s="16">
        <v>0</v>
      </c>
      <c r="AS46" s="16">
        <v>0</v>
      </c>
      <c r="AT46" s="16">
        <v>0</v>
      </c>
      <c r="AU46" s="16">
        <v>0</v>
      </c>
      <c r="AV46" s="16">
        <v>0</v>
      </c>
      <c r="AW46" s="15">
        <f t="shared" si="2"/>
        <v>0</v>
      </c>
      <c r="AX46" s="16">
        <v>431.66</v>
      </c>
      <c r="AY46" s="16">
        <v>0</v>
      </c>
      <c r="AZ46" s="16">
        <v>0</v>
      </c>
      <c r="BA46" s="16">
        <v>0</v>
      </c>
      <c r="BB46" s="16">
        <v>0</v>
      </c>
      <c r="BC46" s="15">
        <f t="shared" si="3"/>
        <v>0</v>
      </c>
      <c r="BD46" s="16">
        <v>431.66</v>
      </c>
      <c r="BE46" s="16">
        <v>0</v>
      </c>
      <c r="BF46" s="16">
        <v>0</v>
      </c>
      <c r="BG46" s="16">
        <v>0</v>
      </c>
      <c r="BH46" s="16">
        <v>0</v>
      </c>
      <c r="BI46" s="16">
        <v>0</v>
      </c>
      <c r="BJ46" s="16">
        <v>0</v>
      </c>
      <c r="BK46" s="16">
        <v>0</v>
      </c>
      <c r="BL46" s="16">
        <v>0</v>
      </c>
      <c r="BM46" s="16">
        <v>0</v>
      </c>
      <c r="BN46" s="16">
        <v>0</v>
      </c>
      <c r="BO46" s="16">
        <v>0</v>
      </c>
      <c r="BP46" s="15">
        <f t="shared" si="4"/>
        <v>0</v>
      </c>
      <c r="BQ46" s="16">
        <v>431.66</v>
      </c>
      <c r="BR46" s="15">
        <f t="shared" si="5"/>
        <v>0</v>
      </c>
    </row>
    <row r="47" spans="1:70" ht="31.5" x14ac:dyDescent="0.25">
      <c r="A47" s="10">
        <v>11</v>
      </c>
      <c r="B47" s="10" t="s">
        <v>12</v>
      </c>
      <c r="C47" s="11" t="s">
        <v>57</v>
      </c>
      <c r="D47" s="16">
        <v>624.85999999999967</v>
      </c>
      <c r="E47" s="16">
        <v>0</v>
      </c>
      <c r="F47" s="16">
        <v>0</v>
      </c>
      <c r="G47" s="16">
        <v>0</v>
      </c>
      <c r="H47" s="16">
        <v>0</v>
      </c>
      <c r="I47" s="16">
        <v>0</v>
      </c>
      <c r="J47" s="16">
        <v>0</v>
      </c>
      <c r="K47" s="15">
        <f t="shared" si="0"/>
        <v>0</v>
      </c>
      <c r="L47" s="16">
        <v>624.85999999999967</v>
      </c>
      <c r="M47" s="16">
        <v>0</v>
      </c>
      <c r="N47" s="16">
        <v>0</v>
      </c>
      <c r="O47" s="16">
        <v>0</v>
      </c>
      <c r="P47" s="16">
        <v>0</v>
      </c>
      <c r="Q47" s="16">
        <v>0</v>
      </c>
      <c r="R47" s="16">
        <v>0</v>
      </c>
      <c r="S47" s="16">
        <v>0</v>
      </c>
      <c r="T47" s="16">
        <v>0</v>
      </c>
      <c r="U47" s="16">
        <v>0</v>
      </c>
      <c r="V47" s="16">
        <v>0</v>
      </c>
      <c r="W47" s="16">
        <v>0</v>
      </c>
      <c r="X47" s="16">
        <v>0</v>
      </c>
      <c r="Y47" s="16">
        <v>0</v>
      </c>
      <c r="Z47" s="16">
        <v>0</v>
      </c>
      <c r="AA47" s="16">
        <v>0</v>
      </c>
      <c r="AB47" s="16">
        <v>0</v>
      </c>
      <c r="AC47" s="15">
        <f t="shared" si="1"/>
        <v>0</v>
      </c>
      <c r="AD47" s="16">
        <v>624.85999999999967</v>
      </c>
      <c r="AE47" s="16">
        <v>0</v>
      </c>
      <c r="AF47" s="16">
        <v>0</v>
      </c>
      <c r="AG47" s="16">
        <v>0</v>
      </c>
      <c r="AH47" s="16">
        <v>0</v>
      </c>
      <c r="AI47" s="16">
        <v>0</v>
      </c>
      <c r="AJ47" s="16">
        <v>0</v>
      </c>
      <c r="AK47" s="16">
        <v>0</v>
      </c>
      <c r="AL47" s="16">
        <v>0</v>
      </c>
      <c r="AM47" s="16">
        <v>0</v>
      </c>
      <c r="AN47" s="16">
        <v>0</v>
      </c>
      <c r="AO47" s="16">
        <v>0</v>
      </c>
      <c r="AP47" s="16">
        <v>0</v>
      </c>
      <c r="AQ47" s="16">
        <v>0</v>
      </c>
      <c r="AR47" s="16">
        <v>0</v>
      </c>
      <c r="AS47" s="16">
        <v>0</v>
      </c>
      <c r="AT47" s="16">
        <v>0</v>
      </c>
      <c r="AU47" s="16">
        <v>0</v>
      </c>
      <c r="AV47" s="16">
        <v>0</v>
      </c>
      <c r="AW47" s="15">
        <f t="shared" si="2"/>
        <v>0</v>
      </c>
      <c r="AX47" s="16">
        <v>624.85999999999967</v>
      </c>
      <c r="AY47" s="16">
        <v>0</v>
      </c>
      <c r="AZ47" s="16">
        <v>0</v>
      </c>
      <c r="BA47" s="16">
        <v>0</v>
      </c>
      <c r="BB47" s="16">
        <v>0</v>
      </c>
      <c r="BC47" s="15">
        <f t="shared" si="3"/>
        <v>0</v>
      </c>
      <c r="BD47" s="16">
        <v>624.85999999999967</v>
      </c>
      <c r="BE47" s="16">
        <v>0</v>
      </c>
      <c r="BF47" s="16">
        <v>0</v>
      </c>
      <c r="BG47" s="16">
        <v>0</v>
      </c>
      <c r="BH47" s="16">
        <v>0</v>
      </c>
      <c r="BI47" s="16">
        <v>0</v>
      </c>
      <c r="BJ47" s="16">
        <v>0</v>
      </c>
      <c r="BK47" s="16">
        <v>0</v>
      </c>
      <c r="BL47" s="16">
        <v>0</v>
      </c>
      <c r="BM47" s="16">
        <v>0</v>
      </c>
      <c r="BN47" s="16">
        <v>0</v>
      </c>
      <c r="BO47" s="16">
        <v>0</v>
      </c>
      <c r="BP47" s="15">
        <f t="shared" si="4"/>
        <v>0</v>
      </c>
      <c r="BQ47" s="16">
        <v>624.85999999999967</v>
      </c>
      <c r="BR47" s="15">
        <f t="shared" si="5"/>
        <v>0</v>
      </c>
    </row>
    <row r="48" spans="1:70" x14ac:dyDescent="0.25">
      <c r="A48" s="7">
        <v>12</v>
      </c>
      <c r="B48" s="7" t="s">
        <v>4</v>
      </c>
      <c r="C48" s="8" t="s">
        <v>58</v>
      </c>
      <c r="D48" s="15">
        <v>4429.3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f t="shared" si="0"/>
        <v>0</v>
      </c>
      <c r="L48" s="15">
        <v>4429.3</v>
      </c>
      <c r="M48" s="15">
        <v>0</v>
      </c>
      <c r="N48" s="15">
        <v>0</v>
      </c>
      <c r="O48" s="15">
        <v>0</v>
      </c>
      <c r="P48" s="15">
        <v>0</v>
      </c>
      <c r="Q48" s="15">
        <v>0</v>
      </c>
      <c r="R48" s="15">
        <v>0</v>
      </c>
      <c r="S48" s="15">
        <v>0</v>
      </c>
      <c r="T48" s="15">
        <v>0</v>
      </c>
      <c r="U48" s="15">
        <v>35.658380000000001</v>
      </c>
      <c r="V48" s="15">
        <v>0</v>
      </c>
      <c r="W48" s="15">
        <v>0</v>
      </c>
      <c r="X48" s="15">
        <v>0</v>
      </c>
      <c r="Y48" s="15">
        <v>0</v>
      </c>
      <c r="Z48" s="15">
        <v>0</v>
      </c>
      <c r="AA48" s="15">
        <v>0</v>
      </c>
      <c r="AB48" s="15">
        <v>0</v>
      </c>
      <c r="AC48" s="15">
        <f t="shared" si="1"/>
        <v>35.658380000000001</v>
      </c>
      <c r="AD48" s="15">
        <v>4464.95838</v>
      </c>
      <c r="AE48" s="15">
        <v>0</v>
      </c>
      <c r="AF48" s="15">
        <v>0</v>
      </c>
      <c r="AG48" s="15">
        <v>0</v>
      </c>
      <c r="AH48" s="15">
        <v>0</v>
      </c>
      <c r="AI48" s="15">
        <v>0</v>
      </c>
      <c r="AJ48" s="15">
        <v>0</v>
      </c>
      <c r="AK48" s="15">
        <v>0</v>
      </c>
      <c r="AL48" s="15">
        <v>0</v>
      </c>
      <c r="AM48" s="15">
        <v>0</v>
      </c>
      <c r="AN48" s="15">
        <v>0</v>
      </c>
      <c r="AO48" s="15">
        <v>0</v>
      </c>
      <c r="AP48" s="15">
        <v>0</v>
      </c>
      <c r="AQ48" s="15">
        <v>0</v>
      </c>
      <c r="AR48" s="15">
        <v>0</v>
      </c>
      <c r="AS48" s="15">
        <v>110.03</v>
      </c>
      <c r="AT48" s="15">
        <v>85.600000000000009</v>
      </c>
      <c r="AU48" s="15">
        <v>0</v>
      </c>
      <c r="AV48" s="15">
        <v>0</v>
      </c>
      <c r="AW48" s="15">
        <f t="shared" si="2"/>
        <v>195.63</v>
      </c>
      <c r="AX48" s="15">
        <v>4660.5883800000001</v>
      </c>
      <c r="AY48" s="15">
        <v>0</v>
      </c>
      <c r="AZ48" s="15">
        <v>0</v>
      </c>
      <c r="BA48" s="15">
        <v>100</v>
      </c>
      <c r="BB48" s="15">
        <v>0</v>
      </c>
      <c r="BC48" s="15">
        <f t="shared" si="3"/>
        <v>100</v>
      </c>
      <c r="BD48" s="15">
        <v>4760.5883800000001</v>
      </c>
      <c r="BE48" s="15">
        <v>0</v>
      </c>
      <c r="BF48" s="15">
        <v>0</v>
      </c>
      <c r="BG48" s="15">
        <v>0</v>
      </c>
      <c r="BH48" s="15">
        <v>0</v>
      </c>
      <c r="BI48" s="15">
        <v>0</v>
      </c>
      <c r="BJ48" s="15">
        <v>0</v>
      </c>
      <c r="BK48" s="15">
        <v>0</v>
      </c>
      <c r="BL48" s="15">
        <v>0</v>
      </c>
      <c r="BM48" s="15">
        <v>0</v>
      </c>
      <c r="BN48" s="15">
        <v>0</v>
      </c>
      <c r="BO48" s="15">
        <v>0</v>
      </c>
      <c r="BP48" s="15">
        <f t="shared" si="4"/>
        <v>0</v>
      </c>
      <c r="BQ48" s="15">
        <v>4760.5883800000001</v>
      </c>
      <c r="BR48" s="15">
        <f t="shared" si="5"/>
        <v>331.28837999999996</v>
      </c>
    </row>
    <row r="49" spans="1:70" x14ac:dyDescent="0.25">
      <c r="A49" s="10">
        <v>12</v>
      </c>
      <c r="B49" s="10" t="s">
        <v>6</v>
      </c>
      <c r="C49" s="11" t="s">
        <v>59</v>
      </c>
      <c r="D49" s="16">
        <v>4429.3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5">
        <f t="shared" si="0"/>
        <v>0</v>
      </c>
      <c r="L49" s="16">
        <v>4429.3</v>
      </c>
      <c r="M49" s="16">
        <v>0</v>
      </c>
      <c r="N49" s="16">
        <v>0</v>
      </c>
      <c r="O49" s="16">
        <v>0</v>
      </c>
      <c r="P49" s="16">
        <v>0</v>
      </c>
      <c r="Q49" s="16">
        <v>0</v>
      </c>
      <c r="R49" s="16">
        <v>0</v>
      </c>
      <c r="S49" s="16">
        <v>0</v>
      </c>
      <c r="T49" s="16">
        <v>0</v>
      </c>
      <c r="U49" s="16">
        <v>35.658380000000001</v>
      </c>
      <c r="V49" s="16">
        <v>0</v>
      </c>
      <c r="W49" s="16">
        <v>0</v>
      </c>
      <c r="X49" s="16">
        <v>0</v>
      </c>
      <c r="Y49" s="16">
        <v>0</v>
      </c>
      <c r="Z49" s="16">
        <v>0</v>
      </c>
      <c r="AA49" s="16">
        <v>0</v>
      </c>
      <c r="AB49" s="16">
        <v>0</v>
      </c>
      <c r="AC49" s="15">
        <f t="shared" si="1"/>
        <v>35.658380000000001</v>
      </c>
      <c r="AD49" s="16">
        <v>4464.95838</v>
      </c>
      <c r="AE49" s="16">
        <v>0</v>
      </c>
      <c r="AF49" s="16">
        <v>0</v>
      </c>
      <c r="AG49" s="16">
        <v>0</v>
      </c>
      <c r="AH49" s="16">
        <v>0</v>
      </c>
      <c r="AI49" s="16">
        <v>0</v>
      </c>
      <c r="AJ49" s="16">
        <v>0</v>
      </c>
      <c r="AK49" s="16">
        <v>0</v>
      </c>
      <c r="AL49" s="16">
        <v>0</v>
      </c>
      <c r="AM49" s="16">
        <v>0</v>
      </c>
      <c r="AN49" s="16">
        <v>0</v>
      </c>
      <c r="AO49" s="16">
        <v>0</v>
      </c>
      <c r="AP49" s="16">
        <v>0</v>
      </c>
      <c r="AQ49" s="16">
        <v>0</v>
      </c>
      <c r="AR49" s="16">
        <v>0</v>
      </c>
      <c r="AS49" s="16">
        <v>110.03</v>
      </c>
      <c r="AT49" s="16">
        <v>85.600000000000009</v>
      </c>
      <c r="AU49" s="16">
        <v>0</v>
      </c>
      <c r="AV49" s="16">
        <v>0</v>
      </c>
      <c r="AW49" s="15">
        <f t="shared" si="2"/>
        <v>195.63</v>
      </c>
      <c r="AX49" s="16">
        <v>4660.5883800000001</v>
      </c>
      <c r="AY49" s="16">
        <v>0</v>
      </c>
      <c r="AZ49" s="16">
        <v>0</v>
      </c>
      <c r="BA49" s="16">
        <v>100</v>
      </c>
      <c r="BB49" s="16">
        <v>0</v>
      </c>
      <c r="BC49" s="15">
        <f t="shared" si="3"/>
        <v>100</v>
      </c>
      <c r="BD49" s="16">
        <v>4760.5883800000001</v>
      </c>
      <c r="BE49" s="16">
        <v>0</v>
      </c>
      <c r="BF49" s="16">
        <v>0</v>
      </c>
      <c r="BG49" s="16">
        <v>0</v>
      </c>
      <c r="BH49" s="16">
        <v>0</v>
      </c>
      <c r="BI49" s="16">
        <v>0</v>
      </c>
      <c r="BJ49" s="16">
        <v>0</v>
      </c>
      <c r="BK49" s="16">
        <v>0</v>
      </c>
      <c r="BL49" s="16">
        <v>0</v>
      </c>
      <c r="BM49" s="16">
        <v>0</v>
      </c>
      <c r="BN49" s="16">
        <v>0</v>
      </c>
      <c r="BO49" s="16">
        <v>0</v>
      </c>
      <c r="BP49" s="15">
        <f t="shared" si="4"/>
        <v>0</v>
      </c>
      <c r="BQ49" s="16">
        <v>4760.5883800000001</v>
      </c>
      <c r="BR49" s="15">
        <f t="shared" si="5"/>
        <v>331.28837999999996</v>
      </c>
    </row>
    <row r="50" spans="1:70" ht="31.5" x14ac:dyDescent="0.25">
      <c r="A50" s="10" t="s">
        <v>61</v>
      </c>
      <c r="B50" s="10" t="s">
        <v>4</v>
      </c>
      <c r="C50" s="11" t="s">
        <v>60</v>
      </c>
      <c r="D50" s="16">
        <v>1632.79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5">
        <f t="shared" si="0"/>
        <v>0</v>
      </c>
      <c r="L50" s="16">
        <v>1632.79</v>
      </c>
      <c r="M50" s="16">
        <v>0</v>
      </c>
      <c r="N50" s="16">
        <v>0</v>
      </c>
      <c r="O50" s="16">
        <v>0</v>
      </c>
      <c r="P50" s="16">
        <v>0</v>
      </c>
      <c r="Q50" s="16">
        <v>0</v>
      </c>
      <c r="R50" s="16">
        <v>0</v>
      </c>
      <c r="S50" s="16">
        <v>0</v>
      </c>
      <c r="T50" s="16">
        <v>0</v>
      </c>
      <c r="U50" s="16">
        <v>0</v>
      </c>
      <c r="V50" s="16">
        <v>0</v>
      </c>
      <c r="W50" s="16">
        <v>0</v>
      </c>
      <c r="X50" s="16">
        <v>0</v>
      </c>
      <c r="Y50" s="16">
        <v>0</v>
      </c>
      <c r="Z50" s="16">
        <v>0</v>
      </c>
      <c r="AA50" s="16">
        <v>0</v>
      </c>
      <c r="AB50" s="16">
        <v>0</v>
      </c>
      <c r="AC50" s="15">
        <f t="shared" si="1"/>
        <v>0</v>
      </c>
      <c r="AD50" s="16">
        <v>1632.79</v>
      </c>
      <c r="AE50" s="16">
        <v>0</v>
      </c>
      <c r="AF50" s="16">
        <v>0</v>
      </c>
      <c r="AG50" s="16">
        <v>0</v>
      </c>
      <c r="AH50" s="16">
        <v>0</v>
      </c>
      <c r="AI50" s="16">
        <v>0</v>
      </c>
      <c r="AJ50" s="16">
        <v>0</v>
      </c>
      <c r="AK50" s="16">
        <v>0</v>
      </c>
      <c r="AL50" s="16">
        <v>0</v>
      </c>
      <c r="AM50" s="16">
        <v>0</v>
      </c>
      <c r="AN50" s="16">
        <v>0</v>
      </c>
      <c r="AO50" s="16">
        <v>0</v>
      </c>
      <c r="AP50" s="16">
        <v>0</v>
      </c>
      <c r="AQ50" s="16">
        <v>0</v>
      </c>
      <c r="AR50" s="16">
        <v>0</v>
      </c>
      <c r="AS50" s="16">
        <v>0</v>
      </c>
      <c r="AT50" s="16">
        <v>0</v>
      </c>
      <c r="AU50" s="16">
        <v>0</v>
      </c>
      <c r="AV50" s="16">
        <v>0</v>
      </c>
      <c r="AW50" s="15">
        <f t="shared" si="2"/>
        <v>0</v>
      </c>
      <c r="AX50" s="16">
        <v>1632.79</v>
      </c>
      <c r="AY50" s="16">
        <v>0</v>
      </c>
      <c r="AZ50" s="16">
        <v>-1027.5717999999999</v>
      </c>
      <c r="BA50" s="16">
        <v>0</v>
      </c>
      <c r="BB50" s="16">
        <v>-605.21820000000002</v>
      </c>
      <c r="BC50" s="15">
        <f t="shared" si="3"/>
        <v>-1632.79</v>
      </c>
      <c r="BD50" s="16">
        <v>0</v>
      </c>
      <c r="BE50" s="16">
        <v>0</v>
      </c>
      <c r="BF50" s="16">
        <v>0</v>
      </c>
      <c r="BG50" s="16">
        <v>0</v>
      </c>
      <c r="BH50" s="16">
        <v>0</v>
      </c>
      <c r="BI50" s="16">
        <v>0</v>
      </c>
      <c r="BJ50" s="16">
        <v>0</v>
      </c>
      <c r="BK50" s="16">
        <v>0</v>
      </c>
      <c r="BL50" s="16">
        <v>0</v>
      </c>
      <c r="BM50" s="16">
        <v>0</v>
      </c>
      <c r="BN50" s="16">
        <v>0</v>
      </c>
      <c r="BO50" s="16">
        <v>0</v>
      </c>
      <c r="BP50" s="15">
        <f t="shared" si="4"/>
        <v>0</v>
      </c>
      <c r="BQ50" s="16">
        <v>0</v>
      </c>
      <c r="BR50" s="15">
        <f t="shared" si="5"/>
        <v>-1632.79</v>
      </c>
    </row>
    <row r="51" spans="1:70" ht="31.5" x14ac:dyDescent="0.25">
      <c r="A51" s="10" t="s">
        <v>61</v>
      </c>
      <c r="B51" s="10" t="s">
        <v>3</v>
      </c>
      <c r="C51" s="11" t="s">
        <v>62</v>
      </c>
      <c r="D51" s="16">
        <v>1632.79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5">
        <f t="shared" si="0"/>
        <v>0</v>
      </c>
      <c r="L51" s="16">
        <v>1632.79</v>
      </c>
      <c r="M51" s="16">
        <v>0</v>
      </c>
      <c r="N51" s="16">
        <v>0</v>
      </c>
      <c r="O51" s="16">
        <v>0</v>
      </c>
      <c r="P51" s="16">
        <v>0</v>
      </c>
      <c r="Q51" s="16">
        <v>0</v>
      </c>
      <c r="R51" s="16">
        <v>0</v>
      </c>
      <c r="S51" s="16">
        <v>0</v>
      </c>
      <c r="T51" s="16">
        <v>0</v>
      </c>
      <c r="U51" s="16">
        <v>0</v>
      </c>
      <c r="V51" s="16">
        <v>0</v>
      </c>
      <c r="W51" s="16">
        <v>0</v>
      </c>
      <c r="X51" s="16">
        <v>0</v>
      </c>
      <c r="Y51" s="16">
        <v>0</v>
      </c>
      <c r="Z51" s="16">
        <v>0</v>
      </c>
      <c r="AA51" s="16">
        <v>0</v>
      </c>
      <c r="AB51" s="16">
        <v>0</v>
      </c>
      <c r="AC51" s="15">
        <f t="shared" si="1"/>
        <v>0</v>
      </c>
      <c r="AD51" s="16">
        <v>1632.79</v>
      </c>
      <c r="AE51" s="16">
        <v>0</v>
      </c>
      <c r="AF51" s="16">
        <v>0</v>
      </c>
      <c r="AG51" s="16">
        <v>0</v>
      </c>
      <c r="AH51" s="16">
        <v>0</v>
      </c>
      <c r="AI51" s="16">
        <v>0</v>
      </c>
      <c r="AJ51" s="16">
        <v>0</v>
      </c>
      <c r="AK51" s="16">
        <v>0</v>
      </c>
      <c r="AL51" s="16">
        <v>0</v>
      </c>
      <c r="AM51" s="16">
        <v>0</v>
      </c>
      <c r="AN51" s="16">
        <v>0</v>
      </c>
      <c r="AO51" s="16">
        <v>0</v>
      </c>
      <c r="AP51" s="16">
        <v>0</v>
      </c>
      <c r="AQ51" s="16">
        <v>0</v>
      </c>
      <c r="AR51" s="16">
        <v>0</v>
      </c>
      <c r="AS51" s="16">
        <v>0</v>
      </c>
      <c r="AT51" s="16">
        <v>0</v>
      </c>
      <c r="AU51" s="16">
        <v>0</v>
      </c>
      <c r="AV51" s="16">
        <v>0</v>
      </c>
      <c r="AW51" s="15">
        <f t="shared" si="2"/>
        <v>0</v>
      </c>
      <c r="AX51" s="16">
        <v>1632.79</v>
      </c>
      <c r="AY51" s="16">
        <v>0</v>
      </c>
      <c r="AZ51" s="16">
        <v>-1027.5717999999999</v>
      </c>
      <c r="BA51" s="16">
        <v>0</v>
      </c>
      <c r="BB51" s="16">
        <v>-605.21820000000002</v>
      </c>
      <c r="BC51" s="15">
        <f t="shared" si="3"/>
        <v>-1632.79</v>
      </c>
      <c r="BD51" s="16">
        <v>0</v>
      </c>
      <c r="BE51" s="16">
        <v>0</v>
      </c>
      <c r="BF51" s="16">
        <v>0</v>
      </c>
      <c r="BG51" s="16">
        <v>0</v>
      </c>
      <c r="BH51" s="16">
        <v>0</v>
      </c>
      <c r="BI51" s="16">
        <v>0</v>
      </c>
      <c r="BJ51" s="16">
        <v>0</v>
      </c>
      <c r="BK51" s="16">
        <v>0</v>
      </c>
      <c r="BL51" s="16">
        <v>0</v>
      </c>
      <c r="BM51" s="16">
        <v>0</v>
      </c>
      <c r="BN51" s="16">
        <v>0</v>
      </c>
      <c r="BO51" s="16">
        <v>0</v>
      </c>
      <c r="BP51" s="15">
        <f t="shared" si="4"/>
        <v>0</v>
      </c>
      <c r="BQ51" s="16">
        <v>0</v>
      </c>
      <c r="BR51" s="15">
        <f t="shared" si="5"/>
        <v>-1632.79</v>
      </c>
    </row>
    <row r="52" spans="1:70" x14ac:dyDescent="0.25">
      <c r="A52" s="14"/>
      <c r="B52" s="14"/>
      <c r="C52" s="6" t="s">
        <v>63</v>
      </c>
      <c r="D52" s="15">
        <v>980812.23999999987</v>
      </c>
      <c r="E52" s="15">
        <v>-9.1399999999999884E-3</v>
      </c>
      <c r="F52" s="15">
        <v>1.0200000000002625E-3</v>
      </c>
      <c r="G52" s="15">
        <v>1.9129999999978615E-2</v>
      </c>
      <c r="H52" s="15">
        <v>58.193260000000002</v>
      </c>
      <c r="I52" s="15">
        <v>10962.609130000001</v>
      </c>
      <c r="J52" s="15">
        <v>-4.2100000000000002E-3</v>
      </c>
      <c r="K52" s="15">
        <f t="shared" si="0"/>
        <v>11020.809190000002</v>
      </c>
      <c r="L52" s="15">
        <v>991833.04918999982</v>
      </c>
      <c r="M52" s="15">
        <v>0</v>
      </c>
      <c r="N52" s="15">
        <v>0</v>
      </c>
      <c r="O52" s="15">
        <v>0</v>
      </c>
      <c r="P52" s="15">
        <v>3192.2518899999995</v>
      </c>
      <c r="Q52" s="15">
        <v>26643.935430000001</v>
      </c>
      <c r="R52" s="15">
        <v>1.7763568394002505E-15</v>
      </c>
      <c r="S52" s="15">
        <v>0</v>
      </c>
      <c r="T52" s="15">
        <v>923.47</v>
      </c>
      <c r="U52" s="15">
        <v>1526.99</v>
      </c>
      <c r="V52" s="15">
        <v>0</v>
      </c>
      <c r="W52" s="15">
        <v>0</v>
      </c>
      <c r="X52" s="15">
        <v>1554.068</v>
      </c>
      <c r="Y52" s="15">
        <v>1820.12853</v>
      </c>
      <c r="Z52" s="15">
        <v>103.8892</v>
      </c>
      <c r="AA52" s="15">
        <v>9434.9792500000003</v>
      </c>
      <c r="AB52" s="15">
        <v>0</v>
      </c>
      <c r="AC52" s="15">
        <f>M52+N52+O52+P52+Q52+R52+S52+T52+U52+V52+W52+X52+Y52+Z52+AA52+AB52</f>
        <v>45199.712299999999</v>
      </c>
      <c r="AD52" s="15">
        <v>1037032.7614899996</v>
      </c>
      <c r="AE52" s="15">
        <v>0</v>
      </c>
      <c r="AF52" s="15">
        <v>21.352779999999999</v>
      </c>
      <c r="AG52" s="15">
        <v>0</v>
      </c>
      <c r="AH52" s="15">
        <v>0</v>
      </c>
      <c r="AI52" s="15">
        <v>0</v>
      </c>
      <c r="AJ52" s="15">
        <v>0</v>
      </c>
      <c r="AK52" s="15">
        <v>989.85039999999992</v>
      </c>
      <c r="AL52" s="15">
        <v>0</v>
      </c>
      <c r="AM52" s="15">
        <v>0</v>
      </c>
      <c r="AN52" s="15">
        <v>0</v>
      </c>
      <c r="AO52" s="15">
        <v>5.2519999999999998</v>
      </c>
      <c r="AP52" s="15">
        <v>0</v>
      </c>
      <c r="AQ52" s="15">
        <v>0</v>
      </c>
      <c r="AR52" s="15">
        <v>2503.8053300000001</v>
      </c>
      <c r="AS52" s="15">
        <v>4608.8504700000003</v>
      </c>
      <c r="AT52" s="15">
        <v>6815.194199999999</v>
      </c>
      <c r="AU52" s="15">
        <v>1064.9552899999999</v>
      </c>
      <c r="AV52" s="15">
        <v>2812.8611099999998</v>
      </c>
      <c r="AW52" s="15">
        <f t="shared" si="2"/>
        <v>18822.121579999999</v>
      </c>
      <c r="AX52" s="15">
        <v>1055854.8830699993</v>
      </c>
      <c r="AY52" s="15">
        <v>5879.2545300000002</v>
      </c>
      <c r="AZ52" s="15">
        <v>0</v>
      </c>
      <c r="BA52" s="15">
        <v>445.16776000000004</v>
      </c>
      <c r="BB52" s="15">
        <v>-3223.1486000000004</v>
      </c>
      <c r="BC52" s="15">
        <f t="shared" si="3"/>
        <v>3101.27369</v>
      </c>
      <c r="BD52" s="15">
        <v>1058956.1567599995</v>
      </c>
      <c r="BE52" s="15">
        <v>11774.0373</v>
      </c>
      <c r="BF52" s="15">
        <v>0</v>
      </c>
      <c r="BG52" s="15">
        <v>0</v>
      </c>
      <c r="BH52" s="15">
        <v>0</v>
      </c>
      <c r="BI52" s="15">
        <v>6.9999999999998863</v>
      </c>
      <c r="BJ52" s="15">
        <v>1124.5058199999999</v>
      </c>
      <c r="BK52" s="15">
        <v>0</v>
      </c>
      <c r="BL52" s="15">
        <v>9981.0461900000009</v>
      </c>
      <c r="BM52" s="15">
        <v>-2604.6056699999999</v>
      </c>
      <c r="BN52" s="15">
        <v>193.49500999999998</v>
      </c>
      <c r="BO52" s="15">
        <v>1267.20171</v>
      </c>
      <c r="BP52" s="15">
        <f t="shared" si="4"/>
        <v>21742.680360000002</v>
      </c>
      <c r="BQ52" s="15">
        <v>1080698.8371199993</v>
      </c>
      <c r="BR52" s="15">
        <f t="shared" si="5"/>
        <v>99886.597119999991</v>
      </c>
    </row>
  </sheetData>
  <sheetProtection password="EF87" sheet="1" objects="1" scenarios="1"/>
  <mergeCells count="12">
    <mergeCell ref="A1:BR1"/>
    <mergeCell ref="AC3:AD3"/>
    <mergeCell ref="AW3:AX3"/>
    <mergeCell ref="BC3:BD3"/>
    <mergeCell ref="BP3:BP4"/>
    <mergeCell ref="BQ3:BQ4"/>
    <mergeCell ref="BR3:BR4"/>
    <mergeCell ref="A3:A4"/>
    <mergeCell ref="B3:B4"/>
    <mergeCell ref="C3:C4"/>
    <mergeCell ref="D3:D4"/>
    <mergeCell ref="K3:L3"/>
  </mergeCells>
  <pageMargins left="0.7" right="0.7" top="0.75" bottom="0.75" header="0.3" footer="0.3"/>
  <pageSetup paperSize="9" scale="3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Расходы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Пимкина Анна Сергеевна</dc:creator>
  <cp:lastModifiedBy>Пользователь</cp:lastModifiedBy>
  <dcterms:created xsi:type="dcterms:W3CDTF">2023-06-01T08:15:55Z</dcterms:created>
  <dcterms:modified xsi:type="dcterms:W3CDTF">2023-06-09T06:34:30Z</dcterms:modified>
</cp:coreProperties>
</file>