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4240" windowHeight="13740" activeTab="3"/>
  </bookViews>
  <sheets>
    <sheet name="доходы " sheetId="1" r:id="rId1"/>
    <sheet name="расходы" sheetId="2" r:id="rId2"/>
    <sheet name="РЗ ПР" sheetId="3" r:id="rId3"/>
    <sheet name="источники" sheetId="4" r:id="rId4"/>
  </sheets>
  <definedNames>
    <definedName name="_xlnm._FilterDatabase" localSheetId="1" hidden="1">расходы!$A$12:$O$856</definedName>
  </definedNames>
  <calcPr calcId="145621" iterate="1"/>
</workbook>
</file>

<file path=xl/calcChain.xml><?xml version="1.0" encoding="utf-8"?>
<calcChain xmlns="http://schemas.openxmlformats.org/spreadsheetml/2006/main">
  <c r="E52" i="3" l="1"/>
  <c r="D52" i="3"/>
  <c r="E15" i="3"/>
  <c r="D15" i="3"/>
  <c r="N856" i="2" l="1"/>
  <c r="M13" i="2"/>
  <c r="O13" i="2" s="1"/>
  <c r="M14" i="2"/>
  <c r="O14" i="2" s="1"/>
  <c r="M15" i="2"/>
  <c r="O15" i="2" s="1"/>
  <c r="M16" i="2"/>
  <c r="O16" i="2" s="1"/>
  <c r="M17" i="2"/>
  <c r="O17" i="2" s="1"/>
  <c r="M18" i="2"/>
  <c r="O18" i="2" s="1"/>
  <c r="M19" i="2"/>
  <c r="O19" i="2" s="1"/>
  <c r="M20" i="2"/>
  <c r="O20" i="2" s="1"/>
  <c r="M21" i="2"/>
  <c r="O21" i="2" s="1"/>
  <c r="M22" i="2"/>
  <c r="O22" i="2" s="1"/>
  <c r="M23" i="2"/>
  <c r="O23" i="2" s="1"/>
  <c r="M24" i="2"/>
  <c r="O24" i="2" s="1"/>
  <c r="M25" i="2"/>
  <c r="O25" i="2" s="1"/>
  <c r="M26" i="2"/>
  <c r="O26" i="2" s="1"/>
  <c r="M27" i="2"/>
  <c r="O27" i="2" s="1"/>
  <c r="M28" i="2"/>
  <c r="O28" i="2" s="1"/>
  <c r="M29" i="2"/>
  <c r="O29" i="2" s="1"/>
  <c r="M30" i="2"/>
  <c r="O30" i="2" s="1"/>
  <c r="M31" i="2"/>
  <c r="O31" i="2" s="1"/>
  <c r="M32" i="2"/>
  <c r="O32" i="2" s="1"/>
  <c r="M33" i="2"/>
  <c r="O33" i="2" s="1"/>
  <c r="M34" i="2"/>
  <c r="O34" i="2" s="1"/>
  <c r="M35" i="2"/>
  <c r="O35" i="2" s="1"/>
  <c r="M36" i="2"/>
  <c r="O36" i="2" s="1"/>
  <c r="M37" i="2"/>
  <c r="O37" i="2" s="1"/>
  <c r="M38" i="2"/>
  <c r="O38" i="2" s="1"/>
  <c r="M39" i="2"/>
  <c r="O39" i="2" s="1"/>
  <c r="M40" i="2"/>
  <c r="O40" i="2" s="1"/>
  <c r="M41" i="2"/>
  <c r="O41" i="2" s="1"/>
  <c r="M42" i="2"/>
  <c r="O42" i="2" s="1"/>
  <c r="M43" i="2"/>
  <c r="O43" i="2" s="1"/>
  <c r="M44" i="2"/>
  <c r="O44" i="2" s="1"/>
  <c r="M45" i="2"/>
  <c r="O45" i="2" s="1"/>
  <c r="M46" i="2"/>
  <c r="O46" i="2" s="1"/>
  <c r="M47" i="2"/>
  <c r="O47" i="2" s="1"/>
  <c r="M48" i="2"/>
  <c r="O48" i="2" s="1"/>
  <c r="M49" i="2"/>
  <c r="O49" i="2" s="1"/>
  <c r="M50" i="2"/>
  <c r="O50" i="2" s="1"/>
  <c r="M51" i="2"/>
  <c r="O51" i="2" s="1"/>
  <c r="M52" i="2"/>
  <c r="O52" i="2" s="1"/>
  <c r="M53" i="2"/>
  <c r="O53" i="2" s="1"/>
  <c r="M54" i="2"/>
  <c r="O54" i="2" s="1"/>
  <c r="M55" i="2"/>
  <c r="O55" i="2" s="1"/>
  <c r="M56" i="2"/>
  <c r="O56" i="2" s="1"/>
  <c r="M57" i="2"/>
  <c r="O57" i="2" s="1"/>
  <c r="M58" i="2"/>
  <c r="O58" i="2" s="1"/>
  <c r="M59" i="2"/>
  <c r="O59" i="2" s="1"/>
  <c r="M60" i="2"/>
  <c r="O60" i="2" s="1"/>
  <c r="M61" i="2"/>
  <c r="O61" i="2" s="1"/>
  <c r="M62" i="2"/>
  <c r="O62" i="2" s="1"/>
  <c r="M63" i="2"/>
  <c r="O63" i="2" s="1"/>
  <c r="M64" i="2"/>
  <c r="O64" i="2" s="1"/>
  <c r="M65" i="2"/>
  <c r="O65" i="2" s="1"/>
  <c r="M66" i="2"/>
  <c r="O66" i="2" s="1"/>
  <c r="M67" i="2"/>
  <c r="O67" i="2" s="1"/>
  <c r="M68" i="2"/>
  <c r="O68" i="2" s="1"/>
  <c r="M69" i="2"/>
  <c r="O69" i="2" s="1"/>
  <c r="M70" i="2"/>
  <c r="O70" i="2" s="1"/>
  <c r="M71" i="2"/>
  <c r="O71" i="2" s="1"/>
  <c r="M72" i="2"/>
  <c r="O72" i="2" s="1"/>
  <c r="M73" i="2"/>
  <c r="O73" i="2" s="1"/>
  <c r="M74" i="2"/>
  <c r="O74" i="2" s="1"/>
  <c r="M75" i="2"/>
  <c r="O75" i="2" s="1"/>
  <c r="M76" i="2"/>
  <c r="O76" i="2" s="1"/>
  <c r="M77" i="2"/>
  <c r="O77" i="2" s="1"/>
  <c r="M78" i="2"/>
  <c r="O78" i="2" s="1"/>
  <c r="M79" i="2"/>
  <c r="O79" i="2" s="1"/>
  <c r="M80" i="2"/>
  <c r="O80" i="2" s="1"/>
  <c r="M81" i="2"/>
  <c r="O81" i="2" s="1"/>
  <c r="M82" i="2"/>
  <c r="O82" i="2" s="1"/>
  <c r="M83" i="2"/>
  <c r="O83" i="2" s="1"/>
  <c r="M84" i="2"/>
  <c r="O84" i="2" s="1"/>
  <c r="M85" i="2"/>
  <c r="O85" i="2" s="1"/>
  <c r="M86" i="2"/>
  <c r="O86" i="2" s="1"/>
  <c r="M87" i="2"/>
  <c r="O87" i="2" s="1"/>
  <c r="M88" i="2"/>
  <c r="O88" i="2" s="1"/>
  <c r="M89" i="2"/>
  <c r="O89" i="2" s="1"/>
  <c r="M90" i="2"/>
  <c r="O90" i="2" s="1"/>
  <c r="M91" i="2"/>
  <c r="O91" i="2" s="1"/>
  <c r="M92" i="2"/>
  <c r="O92" i="2" s="1"/>
  <c r="M93" i="2"/>
  <c r="O93" i="2" s="1"/>
  <c r="M94" i="2"/>
  <c r="O94" i="2" s="1"/>
  <c r="M95" i="2"/>
  <c r="O95" i="2" s="1"/>
  <c r="M96" i="2"/>
  <c r="O96" i="2" s="1"/>
  <c r="M97" i="2"/>
  <c r="O97" i="2" s="1"/>
  <c r="M98" i="2"/>
  <c r="O98" i="2" s="1"/>
  <c r="M99" i="2"/>
  <c r="O99" i="2" s="1"/>
  <c r="M100" i="2"/>
  <c r="O100" i="2" s="1"/>
  <c r="M101" i="2"/>
  <c r="O101" i="2" s="1"/>
  <c r="M102" i="2"/>
  <c r="O102" i="2" s="1"/>
  <c r="M103" i="2"/>
  <c r="O103" i="2" s="1"/>
  <c r="M104" i="2"/>
  <c r="O104" i="2" s="1"/>
  <c r="M105" i="2"/>
  <c r="O105" i="2" s="1"/>
  <c r="M106" i="2"/>
  <c r="O106" i="2" s="1"/>
  <c r="M107" i="2"/>
  <c r="O107" i="2" s="1"/>
  <c r="M108" i="2"/>
  <c r="O108" i="2" s="1"/>
  <c r="M109" i="2"/>
  <c r="O109" i="2" s="1"/>
  <c r="M110" i="2"/>
  <c r="O110" i="2" s="1"/>
  <c r="M111" i="2"/>
  <c r="O111" i="2" s="1"/>
  <c r="M112" i="2"/>
  <c r="O112" i="2" s="1"/>
  <c r="M113" i="2"/>
  <c r="O113" i="2" s="1"/>
  <c r="M114" i="2"/>
  <c r="O114" i="2" s="1"/>
  <c r="M115" i="2"/>
  <c r="O115" i="2" s="1"/>
  <c r="M116" i="2"/>
  <c r="O116" i="2" s="1"/>
  <c r="M117" i="2"/>
  <c r="O117" i="2" s="1"/>
  <c r="M118" i="2"/>
  <c r="O118" i="2" s="1"/>
  <c r="M119" i="2"/>
  <c r="O119" i="2" s="1"/>
  <c r="M120" i="2"/>
  <c r="O120" i="2" s="1"/>
  <c r="M121" i="2"/>
  <c r="O121" i="2" s="1"/>
  <c r="M122" i="2"/>
  <c r="O122" i="2" s="1"/>
  <c r="M123" i="2"/>
  <c r="O123" i="2" s="1"/>
  <c r="M124" i="2"/>
  <c r="O124" i="2" s="1"/>
  <c r="M125" i="2"/>
  <c r="O125" i="2" s="1"/>
  <c r="M126" i="2"/>
  <c r="O126" i="2" s="1"/>
  <c r="M127" i="2"/>
  <c r="O127" i="2" s="1"/>
  <c r="M128" i="2"/>
  <c r="O128" i="2" s="1"/>
  <c r="M129" i="2"/>
  <c r="O129" i="2" s="1"/>
  <c r="M130" i="2"/>
  <c r="O130" i="2" s="1"/>
  <c r="M131" i="2"/>
  <c r="O131" i="2" s="1"/>
  <c r="M132" i="2"/>
  <c r="O132" i="2" s="1"/>
  <c r="M133" i="2"/>
  <c r="O133" i="2" s="1"/>
  <c r="M134" i="2"/>
  <c r="O134" i="2" s="1"/>
  <c r="M135" i="2"/>
  <c r="O135" i="2" s="1"/>
  <c r="M136" i="2"/>
  <c r="O136" i="2" s="1"/>
  <c r="M137" i="2"/>
  <c r="O137" i="2" s="1"/>
  <c r="M138" i="2"/>
  <c r="O138" i="2" s="1"/>
  <c r="M139" i="2"/>
  <c r="O139" i="2" s="1"/>
  <c r="M140" i="2"/>
  <c r="O140" i="2" s="1"/>
  <c r="M141" i="2"/>
  <c r="O141" i="2" s="1"/>
  <c r="M142" i="2"/>
  <c r="O142" i="2" s="1"/>
  <c r="M143" i="2"/>
  <c r="O143" i="2" s="1"/>
  <c r="M144" i="2"/>
  <c r="O144" i="2" s="1"/>
  <c r="M145" i="2"/>
  <c r="O145" i="2" s="1"/>
  <c r="M146" i="2"/>
  <c r="O146" i="2" s="1"/>
  <c r="M147" i="2"/>
  <c r="O147" i="2" s="1"/>
  <c r="M148" i="2"/>
  <c r="O148" i="2" s="1"/>
  <c r="M149" i="2"/>
  <c r="O149" i="2" s="1"/>
  <c r="M150" i="2"/>
  <c r="O150" i="2" s="1"/>
  <c r="M151" i="2"/>
  <c r="O151" i="2" s="1"/>
  <c r="M152" i="2"/>
  <c r="O152" i="2" s="1"/>
  <c r="M153" i="2"/>
  <c r="O153" i="2" s="1"/>
  <c r="M154" i="2"/>
  <c r="O154" i="2" s="1"/>
  <c r="M155" i="2"/>
  <c r="O155" i="2" s="1"/>
  <c r="M156" i="2"/>
  <c r="O156" i="2" s="1"/>
  <c r="M157" i="2"/>
  <c r="O157" i="2" s="1"/>
  <c r="M158" i="2"/>
  <c r="O158" i="2" s="1"/>
  <c r="M159" i="2"/>
  <c r="O159" i="2" s="1"/>
  <c r="M160" i="2"/>
  <c r="O160" i="2" s="1"/>
  <c r="M161" i="2"/>
  <c r="O161" i="2" s="1"/>
  <c r="M162" i="2"/>
  <c r="O162" i="2" s="1"/>
  <c r="M163" i="2"/>
  <c r="O163" i="2" s="1"/>
  <c r="M164" i="2"/>
  <c r="O164" i="2" s="1"/>
  <c r="M165" i="2"/>
  <c r="O165" i="2" s="1"/>
  <c r="M166" i="2"/>
  <c r="O166" i="2" s="1"/>
  <c r="M167" i="2"/>
  <c r="O167" i="2" s="1"/>
  <c r="M168" i="2"/>
  <c r="O168" i="2" s="1"/>
  <c r="M169" i="2"/>
  <c r="O169" i="2" s="1"/>
  <c r="M170" i="2"/>
  <c r="O170" i="2" s="1"/>
  <c r="M171" i="2"/>
  <c r="O171" i="2" s="1"/>
  <c r="M172" i="2"/>
  <c r="O172" i="2" s="1"/>
  <c r="M173" i="2"/>
  <c r="O173" i="2" s="1"/>
  <c r="M174" i="2"/>
  <c r="O174" i="2" s="1"/>
  <c r="M175" i="2"/>
  <c r="O175" i="2" s="1"/>
  <c r="M176" i="2"/>
  <c r="O176" i="2" s="1"/>
  <c r="M177" i="2"/>
  <c r="O177" i="2" s="1"/>
  <c r="M178" i="2"/>
  <c r="O178" i="2" s="1"/>
  <c r="M179" i="2"/>
  <c r="O179" i="2" s="1"/>
  <c r="M180" i="2"/>
  <c r="O180" i="2" s="1"/>
  <c r="M181" i="2"/>
  <c r="O181" i="2" s="1"/>
  <c r="M182" i="2"/>
  <c r="O182" i="2" s="1"/>
  <c r="M183" i="2"/>
  <c r="O183" i="2" s="1"/>
  <c r="M184" i="2"/>
  <c r="O184" i="2" s="1"/>
  <c r="M185" i="2"/>
  <c r="O185" i="2" s="1"/>
  <c r="M186" i="2"/>
  <c r="O186" i="2" s="1"/>
  <c r="M187" i="2"/>
  <c r="O187" i="2" s="1"/>
  <c r="M188" i="2"/>
  <c r="O188" i="2" s="1"/>
  <c r="M189" i="2"/>
  <c r="O189" i="2" s="1"/>
  <c r="M190" i="2"/>
  <c r="O190" i="2" s="1"/>
  <c r="M191" i="2"/>
  <c r="O191" i="2" s="1"/>
  <c r="M192" i="2"/>
  <c r="O192" i="2" s="1"/>
  <c r="M193" i="2"/>
  <c r="O193" i="2" s="1"/>
  <c r="M194" i="2"/>
  <c r="O194" i="2" s="1"/>
  <c r="M195" i="2"/>
  <c r="O195" i="2" s="1"/>
  <c r="M196" i="2"/>
  <c r="O196" i="2" s="1"/>
  <c r="M197" i="2"/>
  <c r="O197" i="2" s="1"/>
  <c r="M198" i="2"/>
  <c r="O198" i="2" s="1"/>
  <c r="M199" i="2"/>
  <c r="O199" i="2" s="1"/>
  <c r="M200" i="2"/>
  <c r="O200" i="2" s="1"/>
  <c r="M201" i="2"/>
  <c r="O201" i="2" s="1"/>
  <c r="M202" i="2"/>
  <c r="O202" i="2" s="1"/>
  <c r="M203" i="2"/>
  <c r="O203" i="2" s="1"/>
  <c r="M204" i="2"/>
  <c r="O204" i="2" s="1"/>
  <c r="M205" i="2"/>
  <c r="O205" i="2" s="1"/>
  <c r="M206" i="2"/>
  <c r="O206" i="2" s="1"/>
  <c r="M207" i="2"/>
  <c r="O207" i="2" s="1"/>
  <c r="M208" i="2"/>
  <c r="O208" i="2" s="1"/>
  <c r="M209" i="2"/>
  <c r="O209" i="2" s="1"/>
  <c r="M210" i="2"/>
  <c r="O210" i="2" s="1"/>
  <c r="M211" i="2"/>
  <c r="O211" i="2" s="1"/>
  <c r="M212" i="2"/>
  <c r="O212" i="2" s="1"/>
  <c r="M213" i="2"/>
  <c r="O213" i="2" s="1"/>
  <c r="M214" i="2"/>
  <c r="O214" i="2" s="1"/>
  <c r="M215" i="2"/>
  <c r="O215" i="2" s="1"/>
  <c r="M216" i="2"/>
  <c r="O216" i="2" s="1"/>
  <c r="M217" i="2"/>
  <c r="O217" i="2" s="1"/>
  <c r="M218" i="2"/>
  <c r="O218" i="2" s="1"/>
  <c r="M219" i="2"/>
  <c r="O219" i="2" s="1"/>
  <c r="M220" i="2"/>
  <c r="O220" i="2" s="1"/>
  <c r="M221" i="2"/>
  <c r="O221" i="2" s="1"/>
  <c r="M222" i="2"/>
  <c r="O222" i="2" s="1"/>
  <c r="M223" i="2"/>
  <c r="O223" i="2" s="1"/>
  <c r="M224" i="2"/>
  <c r="O224" i="2" s="1"/>
  <c r="M225" i="2"/>
  <c r="O225" i="2" s="1"/>
  <c r="M226" i="2"/>
  <c r="O226" i="2" s="1"/>
  <c r="M227" i="2"/>
  <c r="O227" i="2" s="1"/>
  <c r="M228" i="2"/>
  <c r="O228" i="2" s="1"/>
  <c r="M229" i="2"/>
  <c r="O229" i="2" s="1"/>
  <c r="M230" i="2"/>
  <c r="O230" i="2" s="1"/>
  <c r="M231" i="2"/>
  <c r="O231" i="2" s="1"/>
  <c r="M232" i="2"/>
  <c r="O232" i="2" s="1"/>
  <c r="M233" i="2"/>
  <c r="O233" i="2" s="1"/>
  <c r="M234" i="2"/>
  <c r="O234" i="2" s="1"/>
  <c r="M235" i="2"/>
  <c r="O235" i="2" s="1"/>
  <c r="M236" i="2"/>
  <c r="O236" i="2" s="1"/>
  <c r="M237" i="2"/>
  <c r="O237" i="2" s="1"/>
  <c r="M238" i="2"/>
  <c r="O238" i="2" s="1"/>
  <c r="M239" i="2"/>
  <c r="O239" i="2" s="1"/>
  <c r="M240" i="2"/>
  <c r="O240" i="2" s="1"/>
  <c r="M241" i="2"/>
  <c r="O241" i="2" s="1"/>
  <c r="M242" i="2"/>
  <c r="O242" i="2" s="1"/>
  <c r="M243" i="2"/>
  <c r="O243" i="2" s="1"/>
  <c r="M244" i="2"/>
  <c r="O244" i="2" s="1"/>
  <c r="M245" i="2"/>
  <c r="O245" i="2" s="1"/>
  <c r="M246" i="2"/>
  <c r="O246" i="2" s="1"/>
  <c r="M247" i="2"/>
  <c r="O247" i="2" s="1"/>
  <c r="M248" i="2"/>
  <c r="O248" i="2" s="1"/>
  <c r="M249" i="2"/>
  <c r="O249" i="2" s="1"/>
  <c r="M250" i="2"/>
  <c r="O250" i="2" s="1"/>
  <c r="M251" i="2"/>
  <c r="O251" i="2" s="1"/>
  <c r="M252" i="2"/>
  <c r="O252" i="2" s="1"/>
  <c r="M253" i="2"/>
  <c r="O253" i="2" s="1"/>
  <c r="M254" i="2"/>
  <c r="O254" i="2" s="1"/>
  <c r="M255" i="2"/>
  <c r="O255" i="2" s="1"/>
  <c r="M256" i="2"/>
  <c r="O256" i="2" s="1"/>
  <c r="M257" i="2"/>
  <c r="O257" i="2" s="1"/>
  <c r="M258" i="2"/>
  <c r="O258" i="2" s="1"/>
  <c r="M259" i="2"/>
  <c r="O259" i="2" s="1"/>
  <c r="M260" i="2"/>
  <c r="O260" i="2" s="1"/>
  <c r="M261" i="2"/>
  <c r="O261" i="2" s="1"/>
  <c r="M262" i="2"/>
  <c r="O262" i="2" s="1"/>
  <c r="M263" i="2"/>
  <c r="O263" i="2" s="1"/>
  <c r="M264" i="2"/>
  <c r="O264" i="2" s="1"/>
  <c r="M265" i="2"/>
  <c r="O265" i="2" s="1"/>
  <c r="M266" i="2"/>
  <c r="O266" i="2" s="1"/>
  <c r="M267" i="2"/>
  <c r="O267" i="2" s="1"/>
  <c r="M268" i="2"/>
  <c r="O268" i="2" s="1"/>
  <c r="M269" i="2"/>
  <c r="O269" i="2" s="1"/>
  <c r="M270" i="2"/>
  <c r="O270" i="2" s="1"/>
  <c r="M271" i="2"/>
  <c r="O271" i="2" s="1"/>
  <c r="M272" i="2"/>
  <c r="O272" i="2" s="1"/>
  <c r="M273" i="2"/>
  <c r="O273" i="2" s="1"/>
  <c r="M274" i="2"/>
  <c r="O274" i="2" s="1"/>
  <c r="M275" i="2"/>
  <c r="O275" i="2" s="1"/>
  <c r="M276" i="2"/>
  <c r="O276" i="2" s="1"/>
  <c r="M277" i="2"/>
  <c r="O277" i="2" s="1"/>
  <c r="M278" i="2"/>
  <c r="O278" i="2" s="1"/>
  <c r="M279" i="2"/>
  <c r="O279" i="2" s="1"/>
  <c r="M280" i="2"/>
  <c r="O280" i="2" s="1"/>
  <c r="M281" i="2"/>
  <c r="O281" i="2" s="1"/>
  <c r="M282" i="2"/>
  <c r="O282" i="2" s="1"/>
  <c r="M283" i="2"/>
  <c r="O283" i="2" s="1"/>
  <c r="M284" i="2"/>
  <c r="O284" i="2" s="1"/>
  <c r="M285" i="2"/>
  <c r="O285" i="2" s="1"/>
  <c r="M286" i="2"/>
  <c r="O286" i="2" s="1"/>
  <c r="M287" i="2"/>
  <c r="O287" i="2" s="1"/>
  <c r="M288" i="2"/>
  <c r="O288" i="2" s="1"/>
  <c r="M289" i="2"/>
  <c r="O289" i="2" s="1"/>
  <c r="M290" i="2"/>
  <c r="O290" i="2" s="1"/>
  <c r="M291" i="2"/>
  <c r="O291" i="2" s="1"/>
  <c r="M292" i="2"/>
  <c r="O292" i="2" s="1"/>
  <c r="M293" i="2"/>
  <c r="O293" i="2" s="1"/>
  <c r="M294" i="2"/>
  <c r="O294" i="2" s="1"/>
  <c r="M295" i="2"/>
  <c r="O295" i="2" s="1"/>
  <c r="M296" i="2"/>
  <c r="O296" i="2" s="1"/>
  <c r="M297" i="2"/>
  <c r="O297" i="2" s="1"/>
  <c r="M298" i="2"/>
  <c r="O298" i="2" s="1"/>
  <c r="M299" i="2"/>
  <c r="O299" i="2" s="1"/>
  <c r="M300" i="2"/>
  <c r="O300" i="2" s="1"/>
  <c r="M301" i="2"/>
  <c r="O301" i="2" s="1"/>
  <c r="M302" i="2"/>
  <c r="O302" i="2" s="1"/>
  <c r="M303" i="2"/>
  <c r="O303" i="2" s="1"/>
  <c r="M304" i="2"/>
  <c r="O304" i="2" s="1"/>
  <c r="M305" i="2"/>
  <c r="O305" i="2" s="1"/>
  <c r="M306" i="2"/>
  <c r="O306" i="2" s="1"/>
  <c r="M307" i="2"/>
  <c r="O307" i="2" s="1"/>
  <c r="M308" i="2"/>
  <c r="O308" i="2" s="1"/>
  <c r="M309" i="2"/>
  <c r="O309" i="2" s="1"/>
  <c r="M310" i="2"/>
  <c r="O310" i="2" s="1"/>
  <c r="M311" i="2"/>
  <c r="O311" i="2" s="1"/>
  <c r="M312" i="2"/>
  <c r="O312" i="2" s="1"/>
  <c r="M313" i="2"/>
  <c r="O313" i="2" s="1"/>
  <c r="M314" i="2"/>
  <c r="O314" i="2" s="1"/>
  <c r="M315" i="2"/>
  <c r="O315" i="2" s="1"/>
  <c r="M316" i="2"/>
  <c r="O316" i="2" s="1"/>
  <c r="M317" i="2"/>
  <c r="O317" i="2" s="1"/>
  <c r="M318" i="2"/>
  <c r="O318" i="2" s="1"/>
  <c r="M319" i="2"/>
  <c r="O319" i="2" s="1"/>
  <c r="M320" i="2"/>
  <c r="O320" i="2" s="1"/>
  <c r="M321" i="2"/>
  <c r="O321" i="2" s="1"/>
  <c r="M322" i="2"/>
  <c r="O322" i="2" s="1"/>
  <c r="M323" i="2"/>
  <c r="O323" i="2" s="1"/>
  <c r="M324" i="2"/>
  <c r="O324" i="2" s="1"/>
  <c r="M325" i="2"/>
  <c r="O325" i="2" s="1"/>
  <c r="M326" i="2"/>
  <c r="O326" i="2" s="1"/>
  <c r="M327" i="2"/>
  <c r="O327" i="2" s="1"/>
  <c r="M328" i="2"/>
  <c r="O328" i="2" s="1"/>
  <c r="M329" i="2"/>
  <c r="O329" i="2" s="1"/>
  <c r="M330" i="2"/>
  <c r="O330" i="2" s="1"/>
  <c r="M331" i="2"/>
  <c r="O331" i="2" s="1"/>
  <c r="M332" i="2"/>
  <c r="O332" i="2" s="1"/>
  <c r="M333" i="2"/>
  <c r="O333" i="2" s="1"/>
  <c r="M334" i="2"/>
  <c r="O334" i="2" s="1"/>
  <c r="M335" i="2"/>
  <c r="O335" i="2" s="1"/>
  <c r="M336" i="2"/>
  <c r="O336" i="2" s="1"/>
  <c r="M337" i="2"/>
  <c r="O337" i="2" s="1"/>
  <c r="M338" i="2"/>
  <c r="O338" i="2" s="1"/>
  <c r="M339" i="2"/>
  <c r="O339" i="2" s="1"/>
  <c r="M340" i="2"/>
  <c r="O340" i="2" s="1"/>
  <c r="M341" i="2"/>
  <c r="O341" i="2" s="1"/>
  <c r="M342" i="2"/>
  <c r="O342" i="2" s="1"/>
  <c r="M343" i="2"/>
  <c r="O343" i="2" s="1"/>
  <c r="M344" i="2"/>
  <c r="O344" i="2" s="1"/>
  <c r="M345" i="2"/>
  <c r="O345" i="2" s="1"/>
  <c r="M346" i="2"/>
  <c r="O346" i="2" s="1"/>
  <c r="M347" i="2"/>
  <c r="O347" i="2" s="1"/>
  <c r="M348" i="2"/>
  <c r="O348" i="2" s="1"/>
  <c r="M349" i="2"/>
  <c r="O349" i="2" s="1"/>
  <c r="M350" i="2"/>
  <c r="O350" i="2" s="1"/>
  <c r="M351" i="2"/>
  <c r="O351" i="2" s="1"/>
  <c r="M352" i="2"/>
  <c r="O352" i="2" s="1"/>
  <c r="M353" i="2"/>
  <c r="O353" i="2" s="1"/>
  <c r="M354" i="2"/>
  <c r="O354" i="2" s="1"/>
  <c r="M355" i="2"/>
  <c r="O355" i="2" s="1"/>
  <c r="M356" i="2"/>
  <c r="O356" i="2" s="1"/>
  <c r="M357" i="2"/>
  <c r="O357" i="2" s="1"/>
  <c r="M358" i="2"/>
  <c r="O358" i="2" s="1"/>
  <c r="M359" i="2"/>
  <c r="O359" i="2" s="1"/>
  <c r="M360" i="2"/>
  <c r="O360" i="2" s="1"/>
  <c r="M361" i="2"/>
  <c r="O361" i="2" s="1"/>
  <c r="M362" i="2"/>
  <c r="O362" i="2" s="1"/>
  <c r="M363" i="2"/>
  <c r="O363" i="2" s="1"/>
  <c r="M364" i="2"/>
  <c r="O364" i="2" s="1"/>
  <c r="M365" i="2"/>
  <c r="O365" i="2" s="1"/>
  <c r="M366" i="2"/>
  <c r="O366" i="2" s="1"/>
  <c r="M367" i="2"/>
  <c r="O367" i="2" s="1"/>
  <c r="M368" i="2"/>
  <c r="O368" i="2" s="1"/>
  <c r="M369" i="2"/>
  <c r="O369" i="2" s="1"/>
  <c r="M370" i="2"/>
  <c r="O370" i="2" s="1"/>
  <c r="M371" i="2"/>
  <c r="O371" i="2" s="1"/>
  <c r="M372" i="2"/>
  <c r="O372" i="2" s="1"/>
  <c r="M373" i="2"/>
  <c r="O373" i="2" s="1"/>
  <c r="M374" i="2"/>
  <c r="O374" i="2" s="1"/>
  <c r="M375" i="2"/>
  <c r="O375" i="2" s="1"/>
  <c r="M376" i="2"/>
  <c r="O376" i="2" s="1"/>
  <c r="M377" i="2"/>
  <c r="O377" i="2" s="1"/>
  <c r="M378" i="2"/>
  <c r="O378" i="2" s="1"/>
  <c r="M379" i="2"/>
  <c r="O379" i="2" s="1"/>
  <c r="M380" i="2"/>
  <c r="O380" i="2" s="1"/>
  <c r="M381" i="2"/>
  <c r="O381" i="2" s="1"/>
  <c r="M382" i="2"/>
  <c r="O382" i="2" s="1"/>
  <c r="M383" i="2"/>
  <c r="O383" i="2" s="1"/>
  <c r="M384" i="2"/>
  <c r="O384" i="2" s="1"/>
  <c r="M385" i="2"/>
  <c r="O385" i="2" s="1"/>
  <c r="M386" i="2"/>
  <c r="O386" i="2" s="1"/>
  <c r="M387" i="2"/>
  <c r="O387" i="2" s="1"/>
  <c r="M388" i="2"/>
  <c r="O388" i="2" s="1"/>
  <c r="M389" i="2"/>
  <c r="O389" i="2" s="1"/>
  <c r="M390" i="2"/>
  <c r="O390" i="2" s="1"/>
  <c r="M391" i="2"/>
  <c r="O391" i="2" s="1"/>
  <c r="M392" i="2"/>
  <c r="O392" i="2" s="1"/>
  <c r="M393" i="2"/>
  <c r="O393" i="2" s="1"/>
  <c r="M394" i="2"/>
  <c r="O394" i="2" s="1"/>
  <c r="M395" i="2"/>
  <c r="O395" i="2" s="1"/>
  <c r="M396" i="2"/>
  <c r="O396" i="2" s="1"/>
  <c r="M397" i="2"/>
  <c r="O397" i="2" s="1"/>
  <c r="M398" i="2"/>
  <c r="O398" i="2" s="1"/>
  <c r="M399" i="2"/>
  <c r="O399" i="2" s="1"/>
  <c r="M400" i="2"/>
  <c r="O400" i="2" s="1"/>
  <c r="M401" i="2"/>
  <c r="O401" i="2" s="1"/>
  <c r="M402" i="2"/>
  <c r="O402" i="2" s="1"/>
  <c r="M403" i="2"/>
  <c r="O403" i="2" s="1"/>
  <c r="M404" i="2"/>
  <c r="O404" i="2" s="1"/>
  <c r="M405" i="2"/>
  <c r="O405" i="2" s="1"/>
  <c r="M406" i="2"/>
  <c r="O406" i="2" s="1"/>
  <c r="M407" i="2"/>
  <c r="O407" i="2" s="1"/>
  <c r="M408" i="2"/>
  <c r="O408" i="2" s="1"/>
  <c r="M409" i="2"/>
  <c r="O409" i="2" s="1"/>
  <c r="M410" i="2"/>
  <c r="O410" i="2" s="1"/>
  <c r="M411" i="2"/>
  <c r="O411" i="2" s="1"/>
  <c r="M412" i="2"/>
  <c r="O412" i="2" s="1"/>
  <c r="M413" i="2"/>
  <c r="O413" i="2" s="1"/>
  <c r="M414" i="2"/>
  <c r="O414" i="2" s="1"/>
  <c r="M415" i="2"/>
  <c r="O415" i="2" s="1"/>
  <c r="M416" i="2"/>
  <c r="O416" i="2" s="1"/>
  <c r="M417" i="2"/>
  <c r="O417" i="2" s="1"/>
  <c r="M418" i="2"/>
  <c r="O418" i="2" s="1"/>
  <c r="M419" i="2"/>
  <c r="O419" i="2" s="1"/>
  <c r="M420" i="2"/>
  <c r="O420" i="2" s="1"/>
  <c r="M421" i="2"/>
  <c r="O421" i="2" s="1"/>
  <c r="M422" i="2"/>
  <c r="O422" i="2" s="1"/>
  <c r="M423" i="2"/>
  <c r="O423" i="2" s="1"/>
  <c r="M424" i="2"/>
  <c r="O424" i="2" s="1"/>
  <c r="M425" i="2"/>
  <c r="O425" i="2" s="1"/>
  <c r="M426" i="2"/>
  <c r="O426" i="2" s="1"/>
  <c r="M427" i="2"/>
  <c r="O427" i="2" s="1"/>
  <c r="M428" i="2"/>
  <c r="O428" i="2" s="1"/>
  <c r="M429" i="2"/>
  <c r="O429" i="2" s="1"/>
  <c r="M430" i="2"/>
  <c r="O430" i="2" s="1"/>
  <c r="M431" i="2"/>
  <c r="O431" i="2" s="1"/>
  <c r="M432" i="2"/>
  <c r="O432" i="2" s="1"/>
  <c r="M433" i="2"/>
  <c r="O433" i="2" s="1"/>
  <c r="M434" i="2"/>
  <c r="O434" i="2" s="1"/>
  <c r="M435" i="2"/>
  <c r="O435" i="2" s="1"/>
  <c r="M436" i="2"/>
  <c r="O436" i="2" s="1"/>
  <c r="M437" i="2"/>
  <c r="O437" i="2" s="1"/>
  <c r="M438" i="2"/>
  <c r="O438" i="2" s="1"/>
  <c r="M439" i="2"/>
  <c r="O439" i="2" s="1"/>
  <c r="M440" i="2"/>
  <c r="O440" i="2" s="1"/>
  <c r="M441" i="2"/>
  <c r="O441" i="2" s="1"/>
  <c r="M442" i="2"/>
  <c r="O442" i="2" s="1"/>
  <c r="M443" i="2"/>
  <c r="O443" i="2" s="1"/>
  <c r="M444" i="2"/>
  <c r="O444" i="2" s="1"/>
  <c r="M445" i="2"/>
  <c r="O445" i="2" s="1"/>
  <c r="M446" i="2"/>
  <c r="O446" i="2" s="1"/>
  <c r="M447" i="2"/>
  <c r="O447" i="2" s="1"/>
  <c r="M448" i="2"/>
  <c r="O448" i="2" s="1"/>
  <c r="M449" i="2"/>
  <c r="O449" i="2" s="1"/>
  <c r="M450" i="2"/>
  <c r="O450" i="2" s="1"/>
  <c r="M451" i="2"/>
  <c r="O451" i="2" s="1"/>
  <c r="M452" i="2"/>
  <c r="O452" i="2" s="1"/>
  <c r="M453" i="2"/>
  <c r="O453" i="2" s="1"/>
  <c r="M454" i="2"/>
  <c r="O454" i="2" s="1"/>
  <c r="M455" i="2"/>
  <c r="O455" i="2" s="1"/>
  <c r="M456" i="2"/>
  <c r="O456" i="2" s="1"/>
  <c r="M457" i="2"/>
  <c r="O457" i="2" s="1"/>
  <c r="M458" i="2"/>
  <c r="O458" i="2" s="1"/>
  <c r="M459" i="2"/>
  <c r="O459" i="2" s="1"/>
  <c r="M460" i="2"/>
  <c r="O460" i="2" s="1"/>
  <c r="M461" i="2"/>
  <c r="O461" i="2" s="1"/>
  <c r="M462" i="2"/>
  <c r="O462" i="2" s="1"/>
  <c r="M463" i="2"/>
  <c r="O463" i="2" s="1"/>
  <c r="M464" i="2"/>
  <c r="O464" i="2" s="1"/>
  <c r="M465" i="2"/>
  <c r="O465" i="2" s="1"/>
  <c r="M466" i="2"/>
  <c r="O466" i="2" s="1"/>
  <c r="M467" i="2"/>
  <c r="O467" i="2" s="1"/>
  <c r="M468" i="2"/>
  <c r="O468" i="2" s="1"/>
  <c r="M469" i="2"/>
  <c r="O469" i="2" s="1"/>
  <c r="M470" i="2"/>
  <c r="O470" i="2" s="1"/>
  <c r="M471" i="2"/>
  <c r="O471" i="2" s="1"/>
  <c r="M472" i="2"/>
  <c r="O472" i="2" s="1"/>
  <c r="M473" i="2"/>
  <c r="O473" i="2" s="1"/>
  <c r="M474" i="2"/>
  <c r="O474" i="2" s="1"/>
  <c r="M475" i="2"/>
  <c r="O475" i="2" s="1"/>
  <c r="M476" i="2"/>
  <c r="O476" i="2" s="1"/>
  <c r="M477" i="2"/>
  <c r="O477" i="2" s="1"/>
  <c r="M478" i="2"/>
  <c r="O478" i="2" s="1"/>
  <c r="M479" i="2"/>
  <c r="O479" i="2" s="1"/>
  <c r="M480" i="2"/>
  <c r="O480" i="2" s="1"/>
  <c r="M481" i="2"/>
  <c r="O481" i="2" s="1"/>
  <c r="M482" i="2"/>
  <c r="O482" i="2" s="1"/>
  <c r="M483" i="2"/>
  <c r="O483" i="2" s="1"/>
  <c r="M484" i="2"/>
  <c r="O484" i="2" s="1"/>
  <c r="M485" i="2"/>
  <c r="O485" i="2" s="1"/>
  <c r="M486" i="2"/>
  <c r="O486" i="2" s="1"/>
  <c r="M487" i="2"/>
  <c r="O487" i="2" s="1"/>
  <c r="M488" i="2"/>
  <c r="O488" i="2" s="1"/>
  <c r="M489" i="2"/>
  <c r="O489" i="2" s="1"/>
  <c r="M490" i="2"/>
  <c r="O490" i="2" s="1"/>
  <c r="M491" i="2"/>
  <c r="O491" i="2" s="1"/>
  <c r="M492" i="2"/>
  <c r="O492" i="2" s="1"/>
  <c r="M493" i="2"/>
  <c r="O493" i="2" s="1"/>
  <c r="M494" i="2"/>
  <c r="O494" i="2" s="1"/>
  <c r="M495" i="2"/>
  <c r="O495" i="2" s="1"/>
  <c r="M496" i="2"/>
  <c r="O496" i="2" s="1"/>
  <c r="M497" i="2"/>
  <c r="O497" i="2" s="1"/>
  <c r="M498" i="2"/>
  <c r="O498" i="2" s="1"/>
  <c r="M499" i="2"/>
  <c r="O499" i="2" s="1"/>
  <c r="M500" i="2"/>
  <c r="O500" i="2" s="1"/>
  <c r="M501" i="2"/>
  <c r="O501" i="2" s="1"/>
  <c r="M502" i="2"/>
  <c r="O502" i="2" s="1"/>
  <c r="M503" i="2"/>
  <c r="O503" i="2" s="1"/>
  <c r="M504" i="2"/>
  <c r="O504" i="2" s="1"/>
  <c r="M505" i="2"/>
  <c r="O505" i="2" s="1"/>
  <c r="M506" i="2"/>
  <c r="O506" i="2" s="1"/>
  <c r="M507" i="2"/>
  <c r="O507" i="2" s="1"/>
  <c r="M508" i="2"/>
  <c r="O508" i="2" s="1"/>
  <c r="M509" i="2"/>
  <c r="O509" i="2" s="1"/>
  <c r="M510" i="2"/>
  <c r="O510" i="2" s="1"/>
  <c r="M511" i="2"/>
  <c r="O511" i="2" s="1"/>
  <c r="M512" i="2"/>
  <c r="O512" i="2" s="1"/>
  <c r="M513" i="2"/>
  <c r="O513" i="2" s="1"/>
  <c r="M514" i="2"/>
  <c r="O514" i="2" s="1"/>
  <c r="M515" i="2"/>
  <c r="O515" i="2" s="1"/>
  <c r="M516" i="2"/>
  <c r="O516" i="2" s="1"/>
  <c r="M517" i="2"/>
  <c r="O517" i="2" s="1"/>
  <c r="M518" i="2"/>
  <c r="O518" i="2" s="1"/>
  <c r="M519" i="2"/>
  <c r="O519" i="2" s="1"/>
  <c r="M520" i="2"/>
  <c r="O520" i="2" s="1"/>
  <c r="M521" i="2"/>
  <c r="O521" i="2" s="1"/>
  <c r="M522" i="2"/>
  <c r="O522" i="2" s="1"/>
  <c r="M523" i="2"/>
  <c r="O523" i="2" s="1"/>
  <c r="M524" i="2"/>
  <c r="O524" i="2" s="1"/>
  <c r="M525" i="2"/>
  <c r="O525" i="2" s="1"/>
  <c r="M526" i="2"/>
  <c r="O526" i="2" s="1"/>
  <c r="M527" i="2"/>
  <c r="O527" i="2" s="1"/>
  <c r="M528" i="2"/>
  <c r="O528" i="2" s="1"/>
  <c r="M529" i="2"/>
  <c r="O529" i="2" s="1"/>
  <c r="M530" i="2"/>
  <c r="O530" i="2" s="1"/>
  <c r="M531" i="2"/>
  <c r="O531" i="2" s="1"/>
  <c r="M532" i="2"/>
  <c r="O532" i="2" s="1"/>
  <c r="M533" i="2"/>
  <c r="O533" i="2" s="1"/>
  <c r="M534" i="2"/>
  <c r="O534" i="2" s="1"/>
  <c r="M535" i="2"/>
  <c r="O535" i="2" s="1"/>
  <c r="M536" i="2"/>
  <c r="O536" i="2" s="1"/>
  <c r="M537" i="2"/>
  <c r="O537" i="2" s="1"/>
  <c r="M538" i="2"/>
  <c r="O538" i="2" s="1"/>
  <c r="M539" i="2"/>
  <c r="O539" i="2" s="1"/>
  <c r="M540" i="2"/>
  <c r="O540" i="2" s="1"/>
  <c r="M541" i="2"/>
  <c r="O541" i="2" s="1"/>
  <c r="M542" i="2"/>
  <c r="O542" i="2" s="1"/>
  <c r="M543" i="2"/>
  <c r="O543" i="2" s="1"/>
  <c r="M544" i="2"/>
  <c r="O544" i="2" s="1"/>
  <c r="M545" i="2"/>
  <c r="O545" i="2" s="1"/>
  <c r="M546" i="2"/>
  <c r="O546" i="2" s="1"/>
  <c r="M547" i="2"/>
  <c r="O547" i="2" s="1"/>
  <c r="M548" i="2"/>
  <c r="O548" i="2" s="1"/>
  <c r="M549" i="2"/>
  <c r="O549" i="2" s="1"/>
  <c r="M550" i="2"/>
  <c r="O550" i="2" s="1"/>
  <c r="M551" i="2"/>
  <c r="O551" i="2" s="1"/>
  <c r="M552" i="2"/>
  <c r="O552" i="2" s="1"/>
  <c r="M553" i="2"/>
  <c r="O553" i="2" s="1"/>
  <c r="M554" i="2"/>
  <c r="O554" i="2" s="1"/>
  <c r="M555" i="2"/>
  <c r="O555" i="2" s="1"/>
  <c r="M556" i="2"/>
  <c r="O556" i="2" s="1"/>
  <c r="M557" i="2"/>
  <c r="O557" i="2" s="1"/>
  <c r="M558" i="2"/>
  <c r="O558" i="2" s="1"/>
  <c r="M559" i="2"/>
  <c r="O559" i="2" s="1"/>
  <c r="M560" i="2"/>
  <c r="O560" i="2" s="1"/>
  <c r="M561" i="2"/>
  <c r="O561" i="2" s="1"/>
  <c r="M562" i="2"/>
  <c r="O562" i="2" s="1"/>
  <c r="M563" i="2"/>
  <c r="O563" i="2" s="1"/>
  <c r="M564" i="2"/>
  <c r="O564" i="2" s="1"/>
  <c r="M565" i="2"/>
  <c r="O565" i="2" s="1"/>
  <c r="M566" i="2"/>
  <c r="O566" i="2" s="1"/>
  <c r="M567" i="2"/>
  <c r="O567" i="2" s="1"/>
  <c r="M568" i="2"/>
  <c r="O568" i="2" s="1"/>
  <c r="M569" i="2"/>
  <c r="O569" i="2" s="1"/>
  <c r="M570" i="2"/>
  <c r="O570" i="2" s="1"/>
  <c r="M571" i="2"/>
  <c r="O571" i="2" s="1"/>
  <c r="M572" i="2"/>
  <c r="O572" i="2" s="1"/>
  <c r="M573" i="2"/>
  <c r="O573" i="2" s="1"/>
  <c r="M574" i="2"/>
  <c r="O574" i="2" s="1"/>
  <c r="M575" i="2"/>
  <c r="O575" i="2" s="1"/>
  <c r="M576" i="2"/>
  <c r="O576" i="2" s="1"/>
  <c r="M577" i="2"/>
  <c r="O577" i="2" s="1"/>
  <c r="M578" i="2"/>
  <c r="O578" i="2" s="1"/>
  <c r="M579" i="2"/>
  <c r="O579" i="2" s="1"/>
  <c r="M580" i="2"/>
  <c r="O580" i="2" s="1"/>
  <c r="M581" i="2"/>
  <c r="O581" i="2" s="1"/>
  <c r="M582" i="2"/>
  <c r="O582" i="2" s="1"/>
  <c r="M583" i="2"/>
  <c r="O583" i="2" s="1"/>
  <c r="M584" i="2"/>
  <c r="O584" i="2" s="1"/>
  <c r="M585" i="2"/>
  <c r="O585" i="2" s="1"/>
  <c r="M586" i="2"/>
  <c r="O586" i="2" s="1"/>
  <c r="M587" i="2"/>
  <c r="O587" i="2" s="1"/>
  <c r="M588" i="2"/>
  <c r="O588" i="2" s="1"/>
  <c r="M589" i="2"/>
  <c r="O589" i="2" s="1"/>
  <c r="M590" i="2"/>
  <c r="O590" i="2" s="1"/>
  <c r="M591" i="2"/>
  <c r="O591" i="2" s="1"/>
  <c r="M592" i="2"/>
  <c r="O592" i="2" s="1"/>
  <c r="M593" i="2"/>
  <c r="O593" i="2" s="1"/>
  <c r="M594" i="2"/>
  <c r="O594" i="2" s="1"/>
  <c r="M595" i="2"/>
  <c r="O595" i="2" s="1"/>
  <c r="M596" i="2"/>
  <c r="O596" i="2" s="1"/>
  <c r="M597" i="2"/>
  <c r="O597" i="2" s="1"/>
  <c r="M598" i="2"/>
  <c r="O598" i="2" s="1"/>
  <c r="M599" i="2"/>
  <c r="O599" i="2" s="1"/>
  <c r="M600" i="2"/>
  <c r="O600" i="2" s="1"/>
  <c r="M601" i="2"/>
  <c r="O601" i="2" s="1"/>
  <c r="M602" i="2"/>
  <c r="O602" i="2" s="1"/>
  <c r="M603" i="2"/>
  <c r="O603" i="2" s="1"/>
  <c r="M604" i="2"/>
  <c r="O604" i="2" s="1"/>
  <c r="M605" i="2"/>
  <c r="O605" i="2" s="1"/>
  <c r="M606" i="2"/>
  <c r="O606" i="2" s="1"/>
  <c r="M607" i="2"/>
  <c r="O607" i="2" s="1"/>
  <c r="M608" i="2"/>
  <c r="O608" i="2" s="1"/>
  <c r="M609" i="2"/>
  <c r="O609" i="2" s="1"/>
  <c r="M610" i="2"/>
  <c r="O610" i="2" s="1"/>
  <c r="M611" i="2"/>
  <c r="O611" i="2" s="1"/>
  <c r="M612" i="2"/>
  <c r="O612" i="2" s="1"/>
  <c r="M613" i="2"/>
  <c r="O613" i="2" s="1"/>
  <c r="M614" i="2"/>
  <c r="O614" i="2" s="1"/>
  <c r="M615" i="2"/>
  <c r="O615" i="2" s="1"/>
  <c r="M616" i="2"/>
  <c r="O616" i="2" s="1"/>
  <c r="M617" i="2"/>
  <c r="O617" i="2" s="1"/>
  <c r="M618" i="2"/>
  <c r="O618" i="2" s="1"/>
  <c r="M619" i="2"/>
  <c r="O619" i="2" s="1"/>
  <c r="M620" i="2"/>
  <c r="O620" i="2" s="1"/>
  <c r="M621" i="2"/>
  <c r="O621" i="2" s="1"/>
  <c r="M622" i="2"/>
  <c r="O622" i="2" s="1"/>
  <c r="M623" i="2"/>
  <c r="O623" i="2" s="1"/>
  <c r="M624" i="2"/>
  <c r="O624" i="2" s="1"/>
  <c r="M625" i="2"/>
  <c r="O625" i="2" s="1"/>
  <c r="M626" i="2"/>
  <c r="O626" i="2" s="1"/>
  <c r="M627" i="2"/>
  <c r="O627" i="2" s="1"/>
  <c r="M628" i="2"/>
  <c r="O628" i="2" s="1"/>
  <c r="M629" i="2"/>
  <c r="O629" i="2" s="1"/>
  <c r="M630" i="2"/>
  <c r="O630" i="2" s="1"/>
  <c r="M631" i="2"/>
  <c r="O631" i="2" s="1"/>
  <c r="M632" i="2"/>
  <c r="O632" i="2" s="1"/>
  <c r="M633" i="2"/>
  <c r="O633" i="2" s="1"/>
  <c r="M634" i="2"/>
  <c r="O634" i="2" s="1"/>
  <c r="M635" i="2"/>
  <c r="O635" i="2" s="1"/>
  <c r="M636" i="2"/>
  <c r="O636" i="2" s="1"/>
  <c r="M637" i="2"/>
  <c r="O637" i="2" s="1"/>
  <c r="M638" i="2"/>
  <c r="O638" i="2" s="1"/>
  <c r="M639" i="2"/>
  <c r="O639" i="2" s="1"/>
  <c r="M640" i="2"/>
  <c r="O640" i="2" s="1"/>
  <c r="M641" i="2"/>
  <c r="O641" i="2" s="1"/>
  <c r="M642" i="2"/>
  <c r="O642" i="2" s="1"/>
  <c r="M643" i="2"/>
  <c r="O643" i="2" s="1"/>
  <c r="M644" i="2"/>
  <c r="O644" i="2" s="1"/>
  <c r="M645" i="2"/>
  <c r="O645" i="2" s="1"/>
  <c r="M646" i="2"/>
  <c r="O646" i="2" s="1"/>
  <c r="M647" i="2"/>
  <c r="O647" i="2" s="1"/>
  <c r="M648" i="2"/>
  <c r="O648" i="2" s="1"/>
  <c r="M649" i="2"/>
  <c r="O649" i="2" s="1"/>
  <c r="M650" i="2"/>
  <c r="O650" i="2" s="1"/>
  <c r="M651" i="2"/>
  <c r="O651" i="2" s="1"/>
  <c r="M652" i="2"/>
  <c r="O652" i="2" s="1"/>
  <c r="M653" i="2"/>
  <c r="O653" i="2" s="1"/>
  <c r="M654" i="2"/>
  <c r="O654" i="2" s="1"/>
  <c r="M655" i="2"/>
  <c r="O655" i="2" s="1"/>
  <c r="M656" i="2"/>
  <c r="O656" i="2" s="1"/>
  <c r="M657" i="2"/>
  <c r="O657" i="2" s="1"/>
  <c r="M658" i="2"/>
  <c r="O658" i="2" s="1"/>
  <c r="M659" i="2"/>
  <c r="O659" i="2" s="1"/>
  <c r="M660" i="2"/>
  <c r="O660" i="2" s="1"/>
  <c r="M661" i="2"/>
  <c r="O661" i="2" s="1"/>
  <c r="M662" i="2"/>
  <c r="O662" i="2" s="1"/>
  <c r="M663" i="2"/>
  <c r="O663" i="2" s="1"/>
  <c r="M664" i="2"/>
  <c r="O664" i="2" s="1"/>
  <c r="M665" i="2"/>
  <c r="O665" i="2" s="1"/>
  <c r="M666" i="2"/>
  <c r="O666" i="2" s="1"/>
  <c r="M667" i="2"/>
  <c r="O667" i="2" s="1"/>
  <c r="M668" i="2"/>
  <c r="O668" i="2" s="1"/>
  <c r="M669" i="2"/>
  <c r="O669" i="2" s="1"/>
  <c r="M670" i="2"/>
  <c r="O670" i="2" s="1"/>
  <c r="M671" i="2"/>
  <c r="O671" i="2" s="1"/>
  <c r="M672" i="2"/>
  <c r="O672" i="2" s="1"/>
  <c r="M673" i="2"/>
  <c r="O673" i="2" s="1"/>
  <c r="M674" i="2"/>
  <c r="O674" i="2" s="1"/>
  <c r="M675" i="2"/>
  <c r="O675" i="2" s="1"/>
  <c r="M676" i="2"/>
  <c r="O676" i="2" s="1"/>
  <c r="M677" i="2"/>
  <c r="O677" i="2" s="1"/>
  <c r="M678" i="2"/>
  <c r="O678" i="2" s="1"/>
  <c r="M679" i="2"/>
  <c r="O679" i="2" s="1"/>
  <c r="M680" i="2"/>
  <c r="O680" i="2" s="1"/>
  <c r="M681" i="2"/>
  <c r="O681" i="2" s="1"/>
  <c r="M682" i="2"/>
  <c r="O682" i="2" s="1"/>
  <c r="M683" i="2"/>
  <c r="O683" i="2" s="1"/>
  <c r="M684" i="2"/>
  <c r="O684" i="2" s="1"/>
  <c r="M685" i="2"/>
  <c r="O685" i="2" s="1"/>
  <c r="M686" i="2"/>
  <c r="O686" i="2" s="1"/>
  <c r="M687" i="2"/>
  <c r="O687" i="2" s="1"/>
  <c r="M688" i="2"/>
  <c r="O688" i="2" s="1"/>
  <c r="M689" i="2"/>
  <c r="O689" i="2" s="1"/>
  <c r="M690" i="2"/>
  <c r="O690" i="2" s="1"/>
  <c r="M691" i="2"/>
  <c r="O691" i="2" s="1"/>
  <c r="M692" i="2"/>
  <c r="O692" i="2" s="1"/>
  <c r="M693" i="2"/>
  <c r="O693" i="2" s="1"/>
  <c r="M694" i="2"/>
  <c r="O694" i="2" s="1"/>
  <c r="M695" i="2"/>
  <c r="O695" i="2" s="1"/>
  <c r="M696" i="2"/>
  <c r="O696" i="2" s="1"/>
  <c r="M697" i="2"/>
  <c r="O697" i="2" s="1"/>
  <c r="M698" i="2"/>
  <c r="O698" i="2" s="1"/>
  <c r="M699" i="2"/>
  <c r="O699" i="2" s="1"/>
  <c r="M700" i="2"/>
  <c r="O700" i="2" s="1"/>
  <c r="M701" i="2"/>
  <c r="O701" i="2" s="1"/>
  <c r="M702" i="2"/>
  <c r="O702" i="2" s="1"/>
  <c r="M703" i="2"/>
  <c r="O703" i="2" s="1"/>
  <c r="M704" i="2"/>
  <c r="O704" i="2" s="1"/>
  <c r="M705" i="2"/>
  <c r="O705" i="2" s="1"/>
  <c r="M706" i="2"/>
  <c r="O706" i="2" s="1"/>
  <c r="M707" i="2"/>
  <c r="O707" i="2" s="1"/>
  <c r="M708" i="2"/>
  <c r="O708" i="2" s="1"/>
  <c r="M709" i="2"/>
  <c r="O709" i="2" s="1"/>
  <c r="M710" i="2"/>
  <c r="O710" i="2" s="1"/>
  <c r="M711" i="2"/>
  <c r="O711" i="2" s="1"/>
  <c r="M712" i="2"/>
  <c r="O712" i="2" s="1"/>
  <c r="M713" i="2"/>
  <c r="O713" i="2" s="1"/>
  <c r="M714" i="2"/>
  <c r="O714" i="2" s="1"/>
  <c r="M715" i="2"/>
  <c r="O715" i="2" s="1"/>
  <c r="M716" i="2"/>
  <c r="O716" i="2" s="1"/>
  <c r="M717" i="2"/>
  <c r="O717" i="2" s="1"/>
  <c r="M718" i="2"/>
  <c r="O718" i="2" s="1"/>
  <c r="M719" i="2"/>
  <c r="O719" i="2" s="1"/>
  <c r="M720" i="2"/>
  <c r="O720" i="2" s="1"/>
  <c r="M721" i="2"/>
  <c r="O721" i="2" s="1"/>
  <c r="M722" i="2"/>
  <c r="O722" i="2" s="1"/>
  <c r="M723" i="2"/>
  <c r="O723" i="2" s="1"/>
  <c r="M724" i="2"/>
  <c r="O724" i="2" s="1"/>
  <c r="M725" i="2"/>
  <c r="O725" i="2" s="1"/>
  <c r="M726" i="2"/>
  <c r="O726" i="2" s="1"/>
  <c r="M727" i="2"/>
  <c r="O727" i="2" s="1"/>
  <c r="M728" i="2"/>
  <c r="O728" i="2" s="1"/>
  <c r="M729" i="2"/>
  <c r="O729" i="2" s="1"/>
  <c r="M730" i="2"/>
  <c r="O730" i="2" s="1"/>
  <c r="M731" i="2"/>
  <c r="O731" i="2" s="1"/>
  <c r="M732" i="2"/>
  <c r="O732" i="2" s="1"/>
  <c r="M733" i="2"/>
  <c r="O733" i="2" s="1"/>
  <c r="M734" i="2"/>
  <c r="O734" i="2" s="1"/>
  <c r="M735" i="2"/>
  <c r="O735" i="2" s="1"/>
  <c r="M736" i="2"/>
  <c r="O736" i="2" s="1"/>
  <c r="M737" i="2"/>
  <c r="O737" i="2" s="1"/>
  <c r="M738" i="2"/>
  <c r="O738" i="2" s="1"/>
  <c r="M739" i="2"/>
  <c r="O739" i="2" s="1"/>
  <c r="M740" i="2"/>
  <c r="O740" i="2" s="1"/>
  <c r="M741" i="2"/>
  <c r="O741" i="2" s="1"/>
  <c r="M742" i="2"/>
  <c r="O742" i="2" s="1"/>
  <c r="M743" i="2"/>
  <c r="O743" i="2" s="1"/>
  <c r="M744" i="2"/>
  <c r="O744" i="2" s="1"/>
  <c r="M745" i="2"/>
  <c r="O745" i="2" s="1"/>
  <c r="M746" i="2"/>
  <c r="O746" i="2" s="1"/>
  <c r="M747" i="2"/>
  <c r="O747" i="2" s="1"/>
  <c r="M748" i="2"/>
  <c r="O748" i="2" s="1"/>
  <c r="M749" i="2"/>
  <c r="O749" i="2" s="1"/>
  <c r="M750" i="2"/>
  <c r="O750" i="2" s="1"/>
  <c r="M751" i="2"/>
  <c r="O751" i="2" s="1"/>
  <c r="M752" i="2"/>
  <c r="O752" i="2" s="1"/>
  <c r="M753" i="2"/>
  <c r="O753" i="2" s="1"/>
  <c r="M754" i="2"/>
  <c r="O754" i="2" s="1"/>
  <c r="M755" i="2"/>
  <c r="O755" i="2" s="1"/>
  <c r="M756" i="2"/>
  <c r="O756" i="2" s="1"/>
  <c r="M757" i="2"/>
  <c r="O757" i="2" s="1"/>
  <c r="M758" i="2"/>
  <c r="O758" i="2" s="1"/>
  <c r="M759" i="2"/>
  <c r="O759" i="2" s="1"/>
  <c r="M760" i="2"/>
  <c r="O760" i="2" s="1"/>
  <c r="M761" i="2"/>
  <c r="O761" i="2" s="1"/>
  <c r="M762" i="2"/>
  <c r="O762" i="2" s="1"/>
  <c r="M763" i="2"/>
  <c r="O763" i="2" s="1"/>
  <c r="M764" i="2"/>
  <c r="O764" i="2" s="1"/>
  <c r="M765" i="2"/>
  <c r="O765" i="2" s="1"/>
  <c r="M766" i="2"/>
  <c r="O766" i="2" s="1"/>
  <c r="M767" i="2"/>
  <c r="O767" i="2" s="1"/>
  <c r="M768" i="2"/>
  <c r="O768" i="2" s="1"/>
  <c r="M769" i="2"/>
  <c r="O769" i="2" s="1"/>
  <c r="M770" i="2"/>
  <c r="O770" i="2" s="1"/>
  <c r="M771" i="2"/>
  <c r="O771" i="2" s="1"/>
  <c r="M772" i="2"/>
  <c r="O772" i="2" s="1"/>
  <c r="M773" i="2"/>
  <c r="O773" i="2" s="1"/>
  <c r="M774" i="2"/>
  <c r="O774" i="2" s="1"/>
  <c r="M775" i="2"/>
  <c r="O775" i="2" s="1"/>
  <c r="M776" i="2"/>
  <c r="O776" i="2" s="1"/>
  <c r="M777" i="2"/>
  <c r="O777" i="2" s="1"/>
  <c r="M778" i="2"/>
  <c r="O778" i="2" s="1"/>
  <c r="M779" i="2"/>
  <c r="O779" i="2" s="1"/>
  <c r="M780" i="2"/>
  <c r="O780" i="2" s="1"/>
  <c r="M781" i="2"/>
  <c r="O781" i="2" s="1"/>
  <c r="M782" i="2"/>
  <c r="O782" i="2" s="1"/>
  <c r="M783" i="2"/>
  <c r="O783" i="2" s="1"/>
  <c r="M784" i="2"/>
  <c r="O784" i="2" s="1"/>
  <c r="M785" i="2"/>
  <c r="O785" i="2" s="1"/>
  <c r="M786" i="2"/>
  <c r="O786" i="2" s="1"/>
  <c r="M787" i="2"/>
  <c r="O787" i="2" s="1"/>
  <c r="M788" i="2"/>
  <c r="O788" i="2" s="1"/>
  <c r="M789" i="2"/>
  <c r="O789" i="2" s="1"/>
  <c r="M790" i="2"/>
  <c r="O790" i="2" s="1"/>
  <c r="M791" i="2"/>
  <c r="O791" i="2" s="1"/>
  <c r="M792" i="2"/>
  <c r="O792" i="2" s="1"/>
  <c r="M793" i="2"/>
  <c r="O793" i="2" s="1"/>
  <c r="M794" i="2"/>
  <c r="O794" i="2" s="1"/>
  <c r="M795" i="2"/>
  <c r="O795" i="2" s="1"/>
  <c r="M796" i="2"/>
  <c r="O796" i="2" s="1"/>
  <c r="M797" i="2"/>
  <c r="O797" i="2" s="1"/>
  <c r="M798" i="2"/>
  <c r="O798" i="2" s="1"/>
  <c r="M799" i="2"/>
  <c r="O799" i="2" s="1"/>
  <c r="M800" i="2"/>
  <c r="O800" i="2" s="1"/>
  <c r="M801" i="2"/>
  <c r="O801" i="2" s="1"/>
  <c r="M802" i="2"/>
  <c r="O802" i="2" s="1"/>
  <c r="M803" i="2"/>
  <c r="O803" i="2" s="1"/>
  <c r="M804" i="2"/>
  <c r="O804" i="2" s="1"/>
  <c r="M805" i="2"/>
  <c r="O805" i="2" s="1"/>
  <c r="M806" i="2"/>
  <c r="O806" i="2" s="1"/>
  <c r="M807" i="2"/>
  <c r="O807" i="2" s="1"/>
  <c r="M808" i="2"/>
  <c r="O808" i="2" s="1"/>
  <c r="M809" i="2"/>
  <c r="O809" i="2" s="1"/>
  <c r="M810" i="2"/>
  <c r="O810" i="2" s="1"/>
  <c r="M811" i="2"/>
  <c r="O811" i="2" s="1"/>
  <c r="M812" i="2"/>
  <c r="O812" i="2" s="1"/>
  <c r="M813" i="2"/>
  <c r="O813" i="2" s="1"/>
  <c r="M814" i="2"/>
  <c r="O814" i="2" s="1"/>
  <c r="M815" i="2"/>
  <c r="O815" i="2" s="1"/>
  <c r="M816" i="2"/>
  <c r="O816" i="2" s="1"/>
  <c r="M817" i="2"/>
  <c r="O817" i="2" s="1"/>
  <c r="M818" i="2"/>
  <c r="O818" i="2" s="1"/>
  <c r="M819" i="2"/>
  <c r="O819" i="2" s="1"/>
  <c r="M820" i="2"/>
  <c r="O820" i="2" s="1"/>
  <c r="M821" i="2"/>
  <c r="O821" i="2" s="1"/>
  <c r="M822" i="2"/>
  <c r="O822" i="2" s="1"/>
  <c r="M823" i="2"/>
  <c r="O823" i="2" s="1"/>
  <c r="M824" i="2"/>
  <c r="O824" i="2" s="1"/>
  <c r="M825" i="2"/>
  <c r="O825" i="2" s="1"/>
  <c r="M826" i="2"/>
  <c r="O826" i="2" s="1"/>
  <c r="M827" i="2"/>
  <c r="O827" i="2" s="1"/>
  <c r="M828" i="2"/>
  <c r="O828" i="2" s="1"/>
  <c r="M829" i="2"/>
  <c r="O829" i="2" s="1"/>
  <c r="M830" i="2"/>
  <c r="O830" i="2" s="1"/>
  <c r="M831" i="2"/>
  <c r="O831" i="2" s="1"/>
  <c r="M832" i="2"/>
  <c r="O832" i="2" s="1"/>
  <c r="M833" i="2"/>
  <c r="O833" i="2" s="1"/>
  <c r="M834" i="2"/>
  <c r="O834" i="2" s="1"/>
  <c r="M835" i="2"/>
  <c r="O835" i="2" s="1"/>
  <c r="M836" i="2"/>
  <c r="O836" i="2" s="1"/>
  <c r="M837" i="2"/>
  <c r="O837" i="2" s="1"/>
  <c r="M838" i="2"/>
  <c r="O838" i="2" s="1"/>
  <c r="M839" i="2"/>
  <c r="O839" i="2" s="1"/>
  <c r="M840" i="2"/>
  <c r="O840" i="2" s="1"/>
  <c r="M841" i="2"/>
  <c r="O841" i="2" s="1"/>
  <c r="M842" i="2"/>
  <c r="O842" i="2" s="1"/>
  <c r="M843" i="2"/>
  <c r="O843" i="2" s="1"/>
  <c r="M844" i="2"/>
  <c r="O844" i="2" s="1"/>
  <c r="M845" i="2"/>
  <c r="O845" i="2" s="1"/>
  <c r="M846" i="2"/>
  <c r="O846" i="2" s="1"/>
  <c r="M847" i="2"/>
  <c r="O847" i="2" s="1"/>
  <c r="M848" i="2"/>
  <c r="O848" i="2" s="1"/>
  <c r="M849" i="2"/>
  <c r="O849" i="2" s="1"/>
  <c r="M850" i="2"/>
  <c r="O850" i="2" s="1"/>
  <c r="M851" i="2"/>
  <c r="O851" i="2" s="1"/>
  <c r="M852" i="2"/>
  <c r="O852" i="2" s="1"/>
  <c r="M853" i="2"/>
  <c r="O853" i="2" s="1"/>
  <c r="M854" i="2"/>
  <c r="O854" i="2" s="1"/>
  <c r="M855" i="2"/>
  <c r="O855" i="2" s="1"/>
  <c r="M12" i="2"/>
  <c r="O12" i="2" s="1"/>
  <c r="M856" i="2" l="1"/>
  <c r="F53" i="3" l="1"/>
  <c r="E33" i="3"/>
  <c r="D33" i="3"/>
  <c r="F36" i="3"/>
  <c r="E39" i="3"/>
  <c r="D39" i="3"/>
  <c r="F16" i="3" l="1"/>
  <c r="F17" i="3"/>
  <c r="F18" i="3"/>
  <c r="F19" i="3"/>
  <c r="F20" i="3"/>
  <c r="F21" i="3"/>
  <c r="F22" i="3"/>
  <c r="F24" i="3"/>
  <c r="F26" i="3"/>
  <c r="F27" i="3"/>
  <c r="F29" i="3"/>
  <c r="F30" i="3"/>
  <c r="F31" i="3"/>
  <c r="F32" i="3"/>
  <c r="F34" i="3"/>
  <c r="F35" i="3"/>
  <c r="F38" i="3"/>
  <c r="F40" i="3"/>
  <c r="F41" i="3"/>
  <c r="F42" i="3"/>
  <c r="F43" i="3"/>
  <c r="F44" i="3"/>
  <c r="F46" i="3"/>
  <c r="F47" i="3"/>
  <c r="F49" i="3"/>
  <c r="F50" i="3"/>
  <c r="F51" i="3"/>
  <c r="F55" i="3"/>
  <c r="F57" i="3"/>
  <c r="E58" i="3" l="1"/>
  <c r="E56" i="3"/>
  <c r="E48" i="3"/>
  <c r="E45" i="3"/>
  <c r="E37" i="3"/>
  <c r="E28" i="3"/>
  <c r="E25" i="3"/>
  <c r="E23" i="3"/>
  <c r="D23" i="3"/>
  <c r="D25" i="3"/>
  <c r="D28" i="3"/>
  <c r="F28" i="3" s="1"/>
  <c r="D37" i="3"/>
  <c r="D45" i="3"/>
  <c r="D48" i="3"/>
  <c r="D56" i="3"/>
  <c r="D58" i="3"/>
  <c r="F45" i="3" l="1"/>
  <c r="F37" i="3"/>
  <c r="F23" i="3"/>
  <c r="D14" i="3"/>
  <c r="F56" i="3"/>
  <c r="F52" i="3"/>
  <c r="F48" i="3"/>
  <c r="F39" i="3"/>
  <c r="F33" i="3"/>
  <c r="F25" i="3"/>
  <c r="E14" i="3"/>
  <c r="F15" i="3"/>
  <c r="F14" i="3" l="1"/>
</calcChain>
</file>

<file path=xl/sharedStrings.xml><?xml version="1.0" encoding="utf-8"?>
<sst xmlns="http://schemas.openxmlformats.org/spreadsheetml/2006/main" count="3316" uniqueCount="1158">
  <si>
    <t>Итого:</t>
  </si>
  <si>
    <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</si>
  <si>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</si>
  <si>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64311610100040000140</t>
  </si>
  <si>
    <t>ШТРАФЫ, САНКЦИИ, ВОЗМЕЩЕНИЕ УЩЕРБА</t>
  </si>
  <si>
    <t>64311600000000000000</t>
  </si>
  <si>
    <t>НАЛОГОВЫЕ И НЕНАЛОГОВЫЕ ДОХОДЫ</t>
  </si>
  <si>
    <t>64310000000000000000</t>
  </si>
  <si>
    <t>Контрольно-счетная палата города Лермонтова</t>
  </si>
  <si>
    <t>64300000000000000000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</si>
  <si>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</si>
  <si>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60921960010040000150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</si>
  <si>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городских округов</t>
  </si>
  <si>
    <t>60921935380040000150</t>
  </si>
  <si>
    <t>ВОЗВРАТ ОСТАТКОВ СУБСИДИЙ, СУБВЕНЦИЙ И ИНЫХ МЕЖБЮДЖЕТНЫХ ТРАНСФЕРТОВ, ИМЕЮЩИХ ЦЕЛЕВОЕ НАЗНАЧЕНИЕ, ПРОШЛЫХ ЛЕТ</t>
  </si>
  <si>
    <t>Единая субвенция бюджетам городских округов</t>
  </si>
  <si>
    <t>60920239998040000150</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</si>
  <si>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</si>
  <si>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60920235462040000150</t>
  </si>
  <si>
    <t>Субвенции бюджетам городских округов на оказание государственной социальной помощи на основании социального контракта отдельным категориям граждан</t>
  </si>
  <si>
    <t>60920235404040000150</t>
  </si>
  <si>
    <t>Субвенции бюджетам городских округов на осуществление ежемесячных выплат на детей в возрасте от трех до семи лет включительно</t>
  </si>
  <si>
    <t>60920235302040000150</t>
  </si>
  <si>
    <t>Субвенции бюджетам городских округов на оплату жилищно-коммунальных услуг отдельным категориям граждан</t>
  </si>
  <si>
    <t>60920235250040000150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</si>
  <si>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</si>
  <si>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60920235220040000150</t>
  </si>
  <si>
    <t>Субвенции бюджетам городских округов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</si>
  <si>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60920235084040000150</t>
  </si>
  <si>
    <t>Субвенции бюджетам городских округов на выполнение передаваемых полномочий субъектов Российской Федерации</t>
  </si>
  <si>
    <t>60920230024040000150</t>
  </si>
  <si>
    <t>БЕЗВОЗМЕЗДНЫЕ ПОСТУПЛЕНИЯ ОТ ДРУГИХ БЮДЖЕТОВ БЮДЖЕТНОЙ СИСТЕМЫ РОССИЙСКОЙ ФЕДЕРАЦИИ</t>
  </si>
  <si>
    <t>60920200000000000000</t>
  </si>
  <si>
    <t>БЕЗВОЗМЕЗДНЫЕ ПОСТУПЛЕНИЯ</t>
  </si>
  <si>
    <t>60920000000000000000</t>
  </si>
  <si>
    <t>Прочие доходы от компенсации затрат бюджетов городских округов</t>
  </si>
  <si>
    <t>60911302994040000130</t>
  </si>
  <si>
    <t>Доходы от компенсации затрат государства</t>
  </si>
  <si>
    <t>ДОХОДЫ ОТ ОКАЗАНИЯ ПЛАТНЫХ УСЛУГ И КОМПЕНСАЦИИ ЗАТРАТ ГОСУДАРСТВА</t>
  </si>
  <si>
    <t>60911300000000000000</t>
  </si>
  <si>
    <t>60910000000000000000</t>
  </si>
  <si>
    <t>Управление труда и социальной защиты населения администрации города Лермонтова</t>
  </si>
  <si>
    <t>60900000000000000000</t>
  </si>
  <si>
    <t>Прочие межбюджетные трансферты, передаваемые бюджетам городских округов</t>
  </si>
  <si>
    <t>Субсидии бюджетам городских округов на поддержку отрасли культуры</t>
  </si>
  <si>
    <t>60720225519040000150</t>
  </si>
  <si>
    <t>60720200000000000000</t>
  </si>
  <si>
    <t>60720000000000000000</t>
  </si>
  <si>
    <t>ДОХОДЫ ОТ ПРОДАЖИ МАТЕРИАЛЬНЫХ И НЕМАТЕРИАЛЬНЫХ АКТИВОВ</t>
  </si>
  <si>
    <t>Прочие доходы от оказания платных услуг (работ) получателями средств бюджетов городских округов</t>
  </si>
  <si>
    <t>60711301994040000130</t>
  </si>
  <si>
    <t>Доходы от оказания платных услуг (работ)</t>
  </si>
  <si>
    <t>60711300000000000000</t>
  </si>
  <si>
    <t>60710000000000000000</t>
  </si>
  <si>
    <t>отдел культуры администрации города Лермонтова</t>
  </si>
  <si>
    <t>60700000000000000000</t>
  </si>
  <si>
    <t>60621960010040000150</t>
  </si>
  <si>
    <t>60621900000000000000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</si>
  <si>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</si>
  <si>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60621800000000000000</t>
  </si>
  <si>
    <t>60620249999040000150</t>
  </si>
  <si>
    <t>60620239998040000150</t>
  </si>
  <si>
    <t>60620235303040000150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</si>
  <si>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</si>
  <si>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60620230029040000150</t>
  </si>
  <si>
    <t>60620230024040000150</t>
  </si>
  <si>
    <t>Прочие субсидии бюджетам городских округов</t>
  </si>
  <si>
    <t>60620229999040000150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</si>
  <si>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</si>
  <si>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60620225304040000150</t>
  </si>
  <si>
    <t>60620200000000000000</t>
  </si>
  <si>
    <t>60620000000000000000</t>
  </si>
  <si>
    <t>Инициативные платежи, зачисляемые в бюджеты городских округов</t>
  </si>
  <si>
    <t>60611715020040000150</t>
  </si>
  <si>
    <t>Инициативные платежи</t>
  </si>
  <si>
    <t>60611715000000000000</t>
  </si>
  <si>
    <t>ПРОЧИЕ НЕНАЛОГОВЫЕ ДОХОДЫ</t>
  </si>
  <si>
    <t>60611700000000000000</t>
  </si>
  <si>
    <t>60611302994040000130</t>
  </si>
  <si>
    <t>60611300000000000000</t>
  </si>
  <si>
    <t>60610000000000000000</t>
  </si>
  <si>
    <t>Отдел образования администрации города Лермонтова</t>
  </si>
  <si>
    <t>60600000000000000000</t>
  </si>
  <si>
    <t>60420249999040000150</t>
  </si>
  <si>
    <t>Дотации бюджетам городских округов на выравнивание бюджетной обеспеченности из бюджета субъекта Российской Федерации</t>
  </si>
  <si>
    <t>60420215001040000150</t>
  </si>
  <si>
    <t>60420200000000000000</t>
  </si>
  <si>
    <t>60420000000000000000</t>
  </si>
  <si>
    <t>Финансовое управление администрации города Лермонтова</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</si>
  <si>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</si>
  <si>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Прочие неналоговые доходы бюджетов городских округов</t>
  </si>
  <si>
    <t>60211705040040000180</t>
  </si>
  <si>
    <t>60211700000000000000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</si>
  <si>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</si>
  <si>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Возмещение ущерба при возникновении страховых случаев, когда выгодоприобретателями выступают получатели средств бюджета городского округа</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</si>
  <si>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</si>
  <si>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</si>
  <si>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60211406312040000430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</si>
  <si>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</si>
  <si>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60211406012040000430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</si>
  <si>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</si>
  <si>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60211402043040000410</t>
  </si>
  <si>
    <t>60211400000000000000</t>
  </si>
  <si>
    <t>60211302994040000130</t>
  </si>
  <si>
    <t>60211300000000000000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</si>
  <si>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</si>
  <si>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60211109044040000120</t>
  </si>
  <si>
    <t>Доходы от сдачи в аренду имущества, составляющего казну городских округов (за исключением земельных участков)</t>
  </si>
  <si>
    <t>60211105074040000120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</si>
  <si>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</si>
  <si>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60211105012040000120</t>
  </si>
  <si>
    <t>ДОХОДЫ ОТ ИСПОЛЬЗОВАНИЯ ИМУЩЕСТВА, НАХОДЯЩЕГОСЯ В ГОСУДАРСТВЕННОЙ И МУНИЦИПАЛЬНОЙ СОБСТВЕННОСТИ</t>
  </si>
  <si>
    <t>60211100000000000000</t>
  </si>
  <si>
    <t>60210000000000000000</t>
  </si>
  <si>
    <t>Управление имущественных отношений администрации города Лермонтова</t>
  </si>
  <si>
    <t>60200000000000000000</t>
  </si>
  <si>
    <t>60121960010040000150</t>
  </si>
  <si>
    <t>60121900000000000000</t>
  </si>
  <si>
    <t>60120249999040000150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</si>
  <si>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</si>
  <si>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60120235120040000150</t>
  </si>
  <si>
    <t>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</si>
  <si>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60120235118040000150</t>
  </si>
  <si>
    <t>60120230024040000150</t>
  </si>
  <si>
    <t>60120229999040000150</t>
  </si>
  <si>
    <t>60120200000000000000</t>
  </si>
  <si>
    <t>60120000000000000000</t>
  </si>
  <si>
    <t>60111610123010000140</t>
  </si>
  <si>
    <t>60111607010040000140</t>
  </si>
  <si>
    <t>60111600000000000000</t>
  </si>
  <si>
    <t>60111302994040000130</t>
  </si>
  <si>
    <t>60111302000000000000</t>
  </si>
  <si>
    <t>60111301994040000130</t>
  </si>
  <si>
    <t>60111301000000000000</t>
  </si>
  <si>
    <t>60111300000000000000</t>
  </si>
  <si>
    <t>60111100000000000000</t>
  </si>
  <si>
    <t>60110000000000000000</t>
  </si>
  <si>
    <t>Администрация города Лермонтова</t>
  </si>
  <si>
    <t>60100000000000000000</t>
  </si>
  <si>
    <t>18811610123010000140</t>
  </si>
  <si>
    <t>18811600000000000000</t>
  </si>
  <si>
    <t>18810000000000000000</t>
  </si>
  <si>
    <t>МВД РОССИИ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</si>
  <si>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</si>
  <si>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18210907032040000110</t>
  </si>
  <si>
    <t>Земельный налог (по обязательствам, возникшим до 1 января 2006 года), мобилизуемый на территориях городских округов</t>
  </si>
  <si>
    <t>18210904052040000110</t>
  </si>
  <si>
    <t>Налоги на имущество</t>
  </si>
  <si>
    <t>18210904000000000000</t>
  </si>
  <si>
    <t>ЗАДОЛЖЕННОСТЬ И ПЕРЕРАСЧЕТЫ ПО ОТМЕНЕННЫМ НАЛОГАМ, СБОРАМ И ИНЫМ ОБЯЗАТЕЛЬНЫМ ПЛАТЕЖАМ</t>
  </si>
  <si>
    <t>18210900000000000000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</si>
  <si>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</si>
  <si>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18210803010010000110</t>
  </si>
  <si>
    <t>ГОСУДАРСТВЕННАЯ ПОШЛИНА</t>
  </si>
  <si>
    <t>18210800000000000000</t>
  </si>
  <si>
    <t>Земельный налог с физических лиц, обладающих земельным участком, расположенным в границах городских округов</t>
  </si>
  <si>
    <t>18210606042040000110</t>
  </si>
  <si>
    <t>Земельный налог с организаций, обладающих земельным участком, расположенным в границах городских округов</t>
  </si>
  <si>
    <t>18210606032040000110</t>
  </si>
  <si>
    <t>Земельный налог</t>
  </si>
  <si>
    <t>18210606000000000000</t>
  </si>
  <si>
    <t>Налог на имущество физических лиц, взимаемый по ставкам, применяемым к объектам налогообложения, расположенным в границах городских округов</t>
  </si>
  <si>
    <t>18210601020040000110</t>
  </si>
  <si>
    <t>Налог на имущество физических лиц</t>
  </si>
  <si>
    <t>18210601000000000000</t>
  </si>
  <si>
    <t>НАЛОГИ НА ИМУЩЕСТВО</t>
  </si>
  <si>
    <t>18210600000000000000</t>
  </si>
  <si>
    <t>Налог, взимаемый в связи с применением патентной системы налогообложения, зачисляемый в бюджеты городских округов</t>
  </si>
  <si>
    <t>18210504010020000110</t>
  </si>
  <si>
    <t>Налог, взимаемый в связи с применением патентной системы налогообложения</t>
  </si>
  <si>
    <t>18210504000000000000</t>
  </si>
  <si>
    <t>Единый сельскохозяйственный налог</t>
  </si>
  <si>
    <t>18210503010010000110</t>
  </si>
  <si>
    <t>18210503000000000000</t>
  </si>
  <si>
    <t>Единый налог на вмененный доход для отдельных видов деятельности (за налоговые периоды, истекшие до 1 января 2011 года)</t>
  </si>
  <si>
    <t>18210502020020000110</t>
  </si>
  <si>
    <t>Единый налог на вмененный доход для отдельных видов деятельности</t>
  </si>
  <si>
    <t>18210502010020000110</t>
  </si>
  <si>
    <t>18210502000000000000</t>
  </si>
  <si>
    <t>Минимальный налог, зачисляемый в бюджеты субъектов Российской Федерации (за налоговые периоды, истекшие до 1 января 2016 года)</t>
  </si>
  <si>
    <t>18210501050010000110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</si>
  <si>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</si>
  <si>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18210501021010000110</t>
  </si>
  <si>
    <t>Налог, взимаемый с налогоплательщиков, выбравших в качестве объекта налогообложения доходы</t>
  </si>
  <si>
    <t>18210501011010000110</t>
  </si>
  <si>
    <t>18210501000000000000</t>
  </si>
  <si>
    <t>НАЛОГИ НА СОВОКУПНЫЙ ДОХОД</t>
  </si>
  <si>
    <t>18210500000000000000</t>
  </si>
  <si>
    <t>18210102080010000110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</si>
  <si>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</si>
  <si>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18210102030010000110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</si>
  <si>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</si>
  <si>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18210102020010000110</t>
  </si>
  <si>
    <t>18210102010010000110</t>
  </si>
  <si>
    <t>Налог на доходы физических лиц</t>
  </si>
  <si>
    <t>18210102000000000000</t>
  </si>
  <si>
    <t>НАЛОГИ НА ПРИБЫЛЬ, ДОХОДЫ</t>
  </si>
  <si>
    <t>18210100000000000000</t>
  </si>
  <si>
    <t>18210000000000000000</t>
  </si>
  <si>
    <t>Федеральная налоговая служба</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</si>
  <si>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</si>
  <si>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</si>
  <si>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</si>
  <si>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</si>
  <si>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НАЛОГИ НА ТОВАРЫ (РАБОТЫ, УСЛУГИ), РЕАЛИЗУЕМЫЕ НА ТЕРРИТОРИИ РОССИЙСКОЙ ФЕДЕРАЦИИ</t>
  </si>
  <si>
    <t>Плата за размещение твердых коммунальных отходов</t>
  </si>
  <si>
    <t>04811201042010000120</t>
  </si>
  <si>
    <t>Плата за размещение отходов производства</t>
  </si>
  <si>
    <t>04811201041010000120</t>
  </si>
  <si>
    <t>Плата за сбросы загрязняющих веществ в водные объекты</t>
  </si>
  <si>
    <t>04811201030010000120</t>
  </si>
  <si>
    <t>Плата за выбросы загрязняющих веществ в атмосферный воздух стационарными объектами</t>
  </si>
  <si>
    <t>04811201010010000120</t>
  </si>
  <si>
    <t>ПЛАТЕЖИ ПРИ ПОЛЬЗОВАНИИ ПРИРОДНЫМИ РЕСУРСАМИ</t>
  </si>
  <si>
    <t>04811200000000000000</t>
  </si>
  <si>
    <t>04810000000000000000</t>
  </si>
  <si>
    <t>Федеральная служба по надзору в сфере природопользования</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</si>
  <si>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</si>
  <si>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00811601333010000140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</si>
  <si>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</si>
  <si>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00811601203010000140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</si>
  <si>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</si>
  <si>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00811601193010000140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</si>
  <si>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</si>
  <si>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00811601173010000140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</si>
  <si>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</si>
  <si>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00811601153010000140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</si>
  <si>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</si>
  <si>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00811601143010000140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</si>
  <si>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</si>
  <si>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</si>
  <si>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00811601073010000140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</si>
  <si>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</si>
  <si>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00811601063010000140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</si>
  <si>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</si>
  <si>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00811601053010000140</t>
  </si>
  <si>
    <t>00811600000000000000</t>
  </si>
  <si>
    <t>00810000000000000000</t>
  </si>
  <si>
    <t>УПРАВЛЕНИЕ ПО ОБЕСПЕЧЕНИЮ ДЕЯТЕЛЬНОСТИ МИРОВЫХ СУДЕЙ СТАВРОПОЛЬСКОГО КРАЯ</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</si>
  <si>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</si>
  <si>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00211602010020000140</t>
  </si>
  <si>
    <t>00211601203010000140</t>
  </si>
  <si>
    <t>00211601123010000140</t>
  </si>
  <si>
    <t>00211601063010000140</t>
  </si>
  <si>
    <t>00211601053010000140</t>
  </si>
  <si>
    <t>00211600000000000000</t>
  </si>
  <si>
    <t>00210000000000000000</t>
  </si>
  <si>
    <t>ПРАВИТЕЛЬСТВО СТАВРОПОЛЬСКОГО КРАЯ</t>
  </si>
  <si>
    <t>Наименование платежей</t>
  </si>
  <si>
    <t>Код</t>
  </si>
  <si>
    <t>Годовые назначения</t>
  </si>
  <si>
    <t>Процент исполнения к принятому плану</t>
  </si>
  <si>
    <t>Приложение 1</t>
  </si>
  <si>
    <t>Утверждены</t>
  </si>
  <si>
    <t>от __________ года № __________</t>
  </si>
  <si>
    <t>ДОХОДЫ</t>
  </si>
  <si>
    <t xml:space="preserve">бюджета города Лермонтова по кодам классификации доходов бюджетов бюджетной классификации Российской Федерации </t>
  </si>
  <si>
    <t>(в рублях)</t>
  </si>
  <si>
    <t>Наименование</t>
  </si>
  <si>
    <t>Совет города Лермонтова</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</si>
  <si>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</si>
  <si>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муниципальных образований</t>
  </si>
  <si>
    <t>9000000000</t>
  </si>
  <si>
    <t>Обеспечение деятельности Совета города Лермонтова</t>
  </si>
  <si>
    <t>9020000000</t>
  </si>
  <si>
    <t>Председатель представительного органа муниципального образования и его заместители</t>
  </si>
  <si>
    <t>9020010010</t>
  </si>
  <si>
    <t>Расходы на обеспечение функций органов местного самоуправления города Лермонтова</t>
  </si>
  <si>
    <t>9020010020</t>
  </si>
  <si>
    <t>Расходы на выплаты по оплате труда работников органов местного самоуправления города Лермонтова</t>
  </si>
  <si>
    <t>9030000000</t>
  </si>
  <si>
    <t>Непрограммные расходы в рамках обеспечения деятельности Совета города Лермонтова</t>
  </si>
  <si>
    <t>9030010010</t>
  </si>
  <si>
    <t>9030010020</t>
  </si>
  <si>
    <t>Другие общегосударственные вопросы</t>
  </si>
  <si>
    <t>3900000000</t>
  </si>
  <si>
    <t>Муниципальная программа "Развитие муниципальной службы в городе Лермонтове"</t>
  </si>
  <si>
    <t>3910000000</t>
  </si>
  <si>
    <t>Подпрограмма "Повышение эффективности и результативности муниципальной службы в городе Лермонтове"</t>
  </si>
  <si>
    <t>3910100000</t>
  </si>
  <si>
    <t>Основное мероприятие "Создание системы непрерывной подготовки и повышения квалификации муниципальных служащих в городе Лермонтове по всем направлениям деятельности"</t>
  </si>
  <si>
    <t>3910120220</t>
  </si>
  <si>
    <t>Организация профессиональной подготовки и повышение квалификации</t>
  </si>
  <si>
    <t>3910200000</t>
  </si>
  <si>
    <t>Основное мероприятие "Развитие системы материального и нематериального стимулирования муниципальных служащих с учетом результатов их профессиональной деятельности"</t>
  </si>
  <si>
    <t>3910220660</t>
  </si>
  <si>
    <t>Материальное и нематериальное стимулирование муниципальных служащих</t>
  </si>
  <si>
    <t>9030020710</t>
  </si>
  <si>
    <t>Расходы по уплате членских взносов в Ассоциацию "Совет муниципальных образований Ставропольского края"</t>
  </si>
  <si>
    <t>Функционирование высшего должностного лица субъекта Российской Федерации и муниципального образования</t>
  </si>
  <si>
    <t>9200000000</t>
  </si>
  <si>
    <t>Обеспечение деятельности администрации города Лермонтова</t>
  </si>
  <si>
    <t>9220000000</t>
  </si>
  <si>
    <t>Глава муниципального образования</t>
  </si>
  <si>
    <t>9220010010</t>
  </si>
  <si>
    <t>9220010020</t>
  </si>
  <si>
    <t>9220075490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</si>
  <si>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</si>
  <si>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3600000000</t>
  </si>
  <si>
    <t>Муниципальная программа "Социальная поддержка граждан города Лермонтова"</t>
  </si>
  <si>
    <t>3640000000</t>
  </si>
  <si>
    <t>Подпрограмма "Обеспечение реализации муниципальной программы "Социальная поддержка граждан города Лермонтова" и общепрограммные мероприятия"</t>
  </si>
  <si>
    <t>3640100000</t>
  </si>
  <si>
    <t>Основное мероприятие "Обеспечение реализации программы"</t>
  </si>
  <si>
    <t>3640176100</t>
  </si>
  <si>
    <t>Организация и осуществление деятельности по опеке и попечительству в области здравоохранения</t>
  </si>
  <si>
    <t>9210000000</t>
  </si>
  <si>
    <t>Непрограммные расходы в рамках обеспечения деятельности администрации города Лермонтова</t>
  </si>
  <si>
    <t>9210010010</t>
  </si>
  <si>
    <t>9210010020</t>
  </si>
  <si>
    <t>9210010040</t>
  </si>
  <si>
    <t>Расходы, связанные с общегосударственным управлением</t>
  </si>
  <si>
    <t>9210010050</t>
  </si>
  <si>
    <t>Обеспечение гарантий муниципальных служащих в соответствии с нормативно-правовыми актами органов местного самоуправления</t>
  </si>
  <si>
    <t>9210075490</t>
  </si>
  <si>
    <t>9210076360</t>
  </si>
  <si>
    <t>9210076630</t>
  </si>
  <si>
    <t>Судебная система</t>
  </si>
  <si>
    <t>9210051200</t>
  </si>
  <si>
    <t>3200000000</t>
  </si>
  <si>
    <t>Муниципальная программа "Комплексная программа города Лермонтова"</t>
  </si>
  <si>
    <t>3240000000</t>
  </si>
  <si>
    <t>Подпрограмма "Снижение административных барьеров, оптимизация и повышение качества предоставления государственных и муниципальных услуг"</t>
  </si>
  <si>
    <t>3240100000</t>
  </si>
  <si>
    <t>Основное мероприятие "Организация предоставления государственных, муниципальных услуг и обеспечение перевода муниципальных услуг на предоставление в электронный вид"</t>
  </si>
  <si>
    <t>3240120840</t>
  </si>
  <si>
    <t>Укрепление материально-технической базы органов местного самоуправления и отраслевых (функциональных) отделов</t>
  </si>
  <si>
    <t>3240200000</t>
  </si>
  <si>
    <t>Основное мероприятие "Организация электронного документооборота"</t>
  </si>
  <si>
    <t>3240220990</t>
  </si>
  <si>
    <t>Приобретение техники, организация рабочего места в системе СЭД "Дело"</t>
  </si>
  <si>
    <t>3250000000</t>
  </si>
  <si>
    <t>Подпрограмма "Обеспечение реализации программы "Комплексная программа города Лермонтова" и общепрограммные мероприятия"</t>
  </si>
  <si>
    <t>3250100000</t>
  </si>
  <si>
    <t>Основное мероприятие "Организация предоставления государственных и муниципальных услуг на базе многофункционального центра государственных и муниципальных услуг".</t>
  </si>
  <si>
    <t>3250111010</t>
  </si>
  <si>
    <t>Расходы на обеспечение деятельности (оказание услуг) муниципальных учреждений</t>
  </si>
  <si>
    <t>3610000000</t>
  </si>
  <si>
    <t>Подпрограмма "Меры социальной поддержки, социальное обслуживание населения города Лермонтова"</t>
  </si>
  <si>
    <t>3610100000</t>
  </si>
  <si>
    <t>Основное мероприятие "Улучшение качества жизни инвалидов Великой отечественной войны, участников Великой отечественной войны и вдов погибших (умерших) инвалидов или ветеранов Великой отечественной войны"</t>
  </si>
  <si>
    <t>3610120010</t>
  </si>
  <si>
    <t>Оказание адресной социальной помощи на проведение ремонтных работ жилых помещений отдельных категорий граждан</t>
  </si>
  <si>
    <t>3610120020</t>
  </si>
  <si>
    <t>Подготовка и проведение тожественных мероприятий к Памятным датам военной истории Отечества</t>
  </si>
  <si>
    <t>3610300000</t>
  </si>
  <si>
    <t>Основное мероприятие "Оказание различных видов помощи, в том числе материальной, малообеспеченным семьям, малообеспеченным одиноко проживающим гражданам и гражданам, оказавшимся в трудной жизненной ситуации"</t>
  </si>
  <si>
    <t>3610320140</t>
  </si>
  <si>
    <t>Оказание адресной материальной помощи малообеспеченным семьям, малообеспеченным одиноко проживающим гражданам и гражданам, оказавшимся в трудной жизненной ситуации</t>
  </si>
  <si>
    <t>4100000000</t>
  </si>
  <si>
    <t>Муниципальная программа "Профилактика экстремизма, терроризма и правонарушений на территории города Лермонтова"</t>
  </si>
  <si>
    <t>4110000000</t>
  </si>
  <si>
    <t>Подпрограмма "Профилактика терроризма и экстремизма в городе Лермонтове"</t>
  </si>
  <si>
    <t>4110100000</t>
  </si>
  <si>
    <t>Основное мероприятие "Профилактика идеологии терроризма и экстремизма"</t>
  </si>
  <si>
    <t>4110127730</t>
  </si>
  <si>
    <t>Проведение информационно-пропагандистских мероприятий, направленных на профилактику идеологии терроризма за счет средств местного бюджета</t>
  </si>
  <si>
    <t>41101S7730</t>
  </si>
  <si>
    <t>Проведение информационно-пропагандистских мероприятий, направленных на профилактику идеологии терроризма</t>
  </si>
  <si>
    <t>4200000000</t>
  </si>
  <si>
    <t>Муниципальная программа "Развитие жилищно-коммунального хозяйства, градостроительства, архитектуры и охрана окружающей среды города Лермонтова"</t>
  </si>
  <si>
    <t>4220000000</t>
  </si>
  <si>
    <t>Подпрограмма "Создание условий для комфортных, благоприятных и безопасных условий проживания граждан города Лермонтова"</t>
  </si>
  <si>
    <t>4220200000</t>
  </si>
  <si>
    <t>Основное мероприятие "Мероприятия в области градостроительной деятельности"</t>
  </si>
  <si>
    <t>4220220960</t>
  </si>
  <si>
    <t>Разработка градостроительной документации</t>
  </si>
  <si>
    <t>9210076610</t>
  </si>
  <si>
    <t>Обеспечение деятельности депутатов Думы Ставропольского края и их помощников в избирательном округе</t>
  </si>
  <si>
    <t>9210076930</t>
  </si>
  <si>
    <t>НАЦИОНАЛЬНАЯ ОБОРОНА</t>
  </si>
  <si>
    <t>Мобилизационная и вневойсковая подготовка</t>
  </si>
  <si>
    <t>9210051180</t>
  </si>
  <si>
    <t>9400000000</t>
  </si>
  <si>
    <t>Непрограмные расходы органов местного самоуправления города Лермонтова</t>
  </si>
  <si>
    <t>9410000000</t>
  </si>
  <si>
    <t>Иные непрограммные мероприятия органов местного самоуправления</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</si>
  <si>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</si>
  <si>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</si>
  <si>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3210000000</t>
  </si>
  <si>
    <t>Подпрограмма "Безопасный город Лермонтов"</t>
  </si>
  <si>
    <t>3210100000</t>
  </si>
  <si>
    <t>Основное мероприятие "Защита населения и территорий от чрезвычайных ситуаций природного и техногенного характера"</t>
  </si>
  <si>
    <t>3210120500</t>
  </si>
  <si>
    <t>3210300000</t>
  </si>
  <si>
    <t>Основное мероприятие "Мероприятия в сфере гражданской обороны и защиты от чрезвычайных ситуаций"</t>
  </si>
  <si>
    <t>3210320890</t>
  </si>
  <si>
    <t>Предупреждение и ликвидация последствий чрезвычайных ситуаций природного и техногенного характера, гражданская оборона Предупреждение и ликвидация последствий чрезвычайных ситуаций природного и техногенного характера, гражданская оборона</t>
  </si>
  <si>
    <t>3250200000</t>
  </si>
  <si>
    <t>Основное мероприятие "Обеспечение деятельности (оказание услуг) поисковых и аварийно-спасательных учреждений города Лермонтова"</t>
  </si>
  <si>
    <t>3250211010</t>
  </si>
  <si>
    <t>Другие вопросы в области национальной безопасности и правоохранительной деятельности</t>
  </si>
  <si>
    <t>4120000000</t>
  </si>
  <si>
    <t>Подпрограмма "Профилактика правонарушений и наркомании в городе Лермонтове"</t>
  </si>
  <si>
    <t>4120300000</t>
  </si>
  <si>
    <t>Основное мероприятие "Обеспечение общественного порядка на территории города Лермонтова (в том числе профилактика уличной преступности)"</t>
  </si>
  <si>
    <t>4120320530</t>
  </si>
  <si>
    <t>Обеспечение деятельности добровольных народных дружин и общественных объединений правоохранительной направленности на территории города Лермонтова</t>
  </si>
  <si>
    <t>НАЦИОНАЛЬНАЯ ЭКОНОМИКА</t>
  </si>
  <si>
    <t>Сельское хозяйство и рыболовство</t>
  </si>
  <si>
    <t>4220300000</t>
  </si>
  <si>
    <t>Основное мероприятие "Санитарно-противоэпидемические меры в области защиты населения от болезней, общих для человека и животных"</t>
  </si>
  <si>
    <t>4220377150</t>
  </si>
  <si>
    <t>Организация мероприятий при осуществлении деятельности по обращению с животными без владельцев</t>
  </si>
  <si>
    <t>Транспорт</t>
  </si>
  <si>
    <t>4220100000</t>
  </si>
  <si>
    <t>Основное мероприятие "Организация перевозок пассажиров на маршрутах наземного городского транспорта общего пользования"</t>
  </si>
  <si>
    <t>4220161080</t>
  </si>
  <si>
    <t>Поддержка работы автомобильного транспорта по социально значимым маршрутам города</t>
  </si>
  <si>
    <t>Дорожное хозяйство (дорожные фонды)</t>
  </si>
  <si>
    <t>3300000000</t>
  </si>
  <si>
    <t>Муниципальная программа "Дороги и улучшение состояния объектов дорожно-транспортной инфраструктуры в городе Лермонтове"</t>
  </si>
  <si>
    <t>3310000000</t>
  </si>
  <si>
    <t>Подпрограмма "Повышение безопасности дорожного движения в городе Лермонтове"</t>
  </si>
  <si>
    <t>3310100000</t>
  </si>
  <si>
    <t>Основное мероприятие "Организация капитального ремонта, ремонта и содержания автомобильных дорог общего пользования"</t>
  </si>
  <si>
    <t>33101S8700</t>
  </si>
  <si>
    <t>Другие вопросы в области национальной экономики</t>
  </si>
  <si>
    <t>3220000000</t>
  </si>
  <si>
    <t>Подпрограмма "Развитие малого и среднего предпринимательства"</t>
  </si>
  <si>
    <t>3220100000</t>
  </si>
  <si>
    <t>Основное мероприятие "Пропаганда и популяризация предпринимательской деятельности"</t>
  </si>
  <si>
    <t>3220120940</t>
  </si>
  <si>
    <t>Организация и проведение ежегодного конкурса на звание "Лидер малого и среднего предпринимательства города Лермонтова"</t>
  </si>
  <si>
    <t>ЖИЛИЩНО-КОММУНАЛЬНОЕ ХОЗЯЙСТВО</t>
  </si>
  <si>
    <t>Благоустройство</t>
  </si>
  <si>
    <t>4210000000</t>
  </si>
  <si>
    <t>Подпрограмма "Благоустройство территории города Лермонтова"</t>
  </si>
  <si>
    <t>4210100000</t>
  </si>
  <si>
    <t>Основное мероприятие "Организация благоустройства и озеленения"</t>
  </si>
  <si>
    <t>4210121250</t>
  </si>
  <si>
    <t>4210400000</t>
  </si>
  <si>
    <t>Основное мероприятие "Организация освещения улиц"</t>
  </si>
  <si>
    <t>4210461020</t>
  </si>
  <si>
    <t>Мероприятия по уличному освещению в рамках благоустройства</t>
  </si>
  <si>
    <t>ОХРАНА ОКРУЖАЮЩЕЙ СРЕДЫ</t>
  </si>
  <si>
    <t>Другие вопросы в области охраны окружающей среды</t>
  </si>
  <si>
    <t>4220500000</t>
  </si>
  <si>
    <t>Основное мероприятие "Выполнение работ на объекте "Рекультивация полигона ТБО по городу Лермонтову (биологический этап)""</t>
  </si>
  <si>
    <t>4220521270</t>
  </si>
  <si>
    <t>Рекультивация существующего полигона ТБО, расположенного на западной окраине города Лермонтова</t>
  </si>
  <si>
    <t>СОЦИАЛЬНАЯ ПОЛИТИКА</t>
  </si>
  <si>
    <t>Социальное обеспечение населения</t>
  </si>
  <si>
    <t>3620000000</t>
  </si>
  <si>
    <t>Подпрограмма "Меры социальной поддержки граждан города Лермонтова в области здравоохранения"</t>
  </si>
  <si>
    <t>3620100000</t>
  </si>
  <si>
    <t>Основное мероприятие "Осуществление частичного финансирования расходов граждан города Лермонтова в области здравоохранения"</t>
  </si>
  <si>
    <t>3620176050</t>
  </si>
  <si>
    <t>Предоставление мер социальной поддержки гражданам, страдающим социально значимыми заболеваниями, в виде бесплатного обеспечения лекарственными препаратами и медицинскими изделиями, и гражданам, страдающим заболеваниями, представляющими опасность для окружающих, в виде бесплатного обеспечения лекарственными препаратами по рецептам врачей (фельдшеров)</t>
  </si>
  <si>
    <t>3620176060</t>
  </si>
  <si>
    <t>Предоставление мер социальной поддержки детям в возрасте до трех лет в виде бесплатного обеспечения лекарственными препаратами по рецептам врачей (фельдшеров)</t>
  </si>
  <si>
    <t>3620176070</t>
  </si>
  <si>
    <t>Обеспечение полноценным питанием детей в возрасте до трех лет, в том числе через специальные пункты питания и организации торговли, по заключению врачей</t>
  </si>
  <si>
    <t>3620176080</t>
  </si>
  <si>
    <t>Обеспечение полноценным питанием беременных женщин и кормящих матерей, в том числе через специальные пункты питания и организации торговли, по заключению врачей</t>
  </si>
  <si>
    <t>Охрана семьи и детства</t>
  </si>
  <si>
    <t>СРЕДСТВА МАССОВОЙ ИНФОРМАЦИИ</t>
  </si>
  <si>
    <t>Периодическая печать и издательства</t>
  </si>
  <si>
    <t>3250400000</t>
  </si>
  <si>
    <t>Основное мероприятие "Обеспечение деятельности (оказание услуг) учреждений в области средств массовой информации"</t>
  </si>
  <si>
    <t>3250411010</t>
  </si>
  <si>
    <t>3100000000</t>
  </si>
  <si>
    <t>Муниципальная программа "Создание условий для эффективного использования муниципального имущества города Лермонтова"</t>
  </si>
  <si>
    <t>3110000000</t>
  </si>
  <si>
    <t>Подпрограмма "Обеспечение эффективности использования имущества муниципальной собственности"</t>
  </si>
  <si>
    <t>3110100000</t>
  </si>
  <si>
    <t>Основное мероприятие "Оформление права муниципальной собственности города Лермонтова на объекты недвижимого имущества и эффективное управление, распоряжение этим имуществом и его использование"</t>
  </si>
  <si>
    <t>3110121100</t>
  </si>
  <si>
    <t>Техническая паспортизация объектов недвижимого имущества</t>
  </si>
  <si>
    <t>3110300000</t>
  </si>
  <si>
    <t>Основное мероприятие "Создание условий для эффективного выполнения полномочий органами исполнительной власти"</t>
  </si>
  <si>
    <t>3110321130</t>
  </si>
  <si>
    <t>Оплата коммунальных услуг по имуществу, находящемуся в муниципальной казне города</t>
  </si>
  <si>
    <t>3120000000</t>
  </si>
  <si>
    <t>Подпрограмма "Приватизация муниципального имущества"</t>
  </si>
  <si>
    <t>3120100000</t>
  </si>
  <si>
    <t>Основное мероприятие "Оформление права муниципальной собственности города Лермонтова на объекты муниципального имущества и земельных участков, эффективное управление, распоряжение и их использование"</t>
  </si>
  <si>
    <t>3120121140</t>
  </si>
  <si>
    <t>Оценка рыночной стоимости муниципального имущества и земельных участков</t>
  </si>
  <si>
    <t>3130000000</t>
  </si>
  <si>
    <t>Подпрограмма "Обеспечение реализации программы "Создание условий для эффективного использования муниципального имущества города Лермонтова" и общепрограммные мероприятия"</t>
  </si>
  <si>
    <t>3130100000</t>
  </si>
  <si>
    <t>3130110010</t>
  </si>
  <si>
    <t>3130110020</t>
  </si>
  <si>
    <t>3130175490</t>
  </si>
  <si>
    <t>3130200000</t>
  </si>
  <si>
    <t>Основное мероприятие "Обеспечение деятельности (оказание услуг) учреждений по обеспечению хозяйственного обслуживания"</t>
  </si>
  <si>
    <t>3130211010</t>
  </si>
  <si>
    <t>3310120350</t>
  </si>
  <si>
    <t>3310120360</t>
  </si>
  <si>
    <t>Комплексное содержание дорог и тротуаров города Лермонтова</t>
  </si>
  <si>
    <t>3310120410</t>
  </si>
  <si>
    <t>3310120450</t>
  </si>
  <si>
    <t>Модернизация нерегулируемых пешеходных переходов, в том числе прилегающих непосредственно к образовательным организациям</t>
  </si>
  <si>
    <t>3110200000</t>
  </si>
  <si>
    <t>Основное мероприятие "Оформление права муниципальной собственности города Лермонтова на земельные участки и доли в праве общей собственности на земельные участки, отнесенные к муниципальной собственности города Лермонтова и рациональное их использование"</t>
  </si>
  <si>
    <t>3110221120</t>
  </si>
  <si>
    <t>Кадастровые работы по формированию земельных участков</t>
  </si>
  <si>
    <t>4240000000</t>
  </si>
  <si>
    <t>Подпрограмма "Обеспечение реализации программы "Развитие жилищно-коммунального хозяйства, градостроительства, архитектуры и охрана окружающей среды города Лермонтова""</t>
  </si>
  <si>
    <t>4240100000</t>
  </si>
  <si>
    <t>Основное мероприятие "Обеспечение деятельности (оказание услуг) учреждений в области строительства, архитектуры, градостроительства и благоустройства территории города Лермонтова"</t>
  </si>
  <si>
    <t>4240111010</t>
  </si>
  <si>
    <t>Жилищное хозяйство</t>
  </si>
  <si>
    <t>3110400000</t>
  </si>
  <si>
    <t>Основное мероприятие "Организационное и финансовое обеспечение капитального ремонта общего имущества в многоквартирных домах, расположенных на территории города Лермонтова"</t>
  </si>
  <si>
    <t>3110421160</t>
  </si>
  <si>
    <t>4210121010</t>
  </si>
  <si>
    <t>Мероприятия по озеленению территории города в рамках благоустройства</t>
  </si>
  <si>
    <t>4210300000</t>
  </si>
  <si>
    <t>Основное мероприятие "Организация и содержание мест захоронения"</t>
  </si>
  <si>
    <t>4210321030</t>
  </si>
  <si>
    <t>Выполнение работ по содержанию кладбищ в рамках благоустройства</t>
  </si>
  <si>
    <t>Обеспечение деятельности финансовых, налоговых и таможенных органов и органов финансового (финансово-бюджетного) надзора</t>
  </si>
  <si>
    <t>3000000000</t>
  </si>
  <si>
    <t>Муниципальная программа "Управление муниципальными финансами города Лермонтова"</t>
  </si>
  <si>
    <t>3020000000</t>
  </si>
  <si>
    <t>Подпрограмма "Обеспечение реализации программы "Управление муниципальными финансами города Лермонтова" и общепрограммные мероприятия"</t>
  </si>
  <si>
    <t>3020100000</t>
  </si>
  <si>
    <t>3020110010</t>
  </si>
  <si>
    <t>3020110020</t>
  </si>
  <si>
    <t>3020175490</t>
  </si>
  <si>
    <t>Резервные фонды</t>
  </si>
  <si>
    <t>9300000000</t>
  </si>
  <si>
    <t>Резервный фонд города Лермонтова</t>
  </si>
  <si>
    <t>9310000000</t>
  </si>
  <si>
    <t>Непрограммные мероприятия за счет средств резервного фонда</t>
  </si>
  <si>
    <t>9310026900</t>
  </si>
  <si>
    <t>Резервный фонд администрации города Лермонтова</t>
  </si>
  <si>
    <t>3010000000</t>
  </si>
  <si>
    <t>Подпрограмма "Повышение сбалансированности и устойчивости бюджетной системы"</t>
  </si>
  <si>
    <t>3010200000</t>
  </si>
  <si>
    <t>Основное мероприятие "Обеспечение автоматизации и интеграции процессов составления и исполнения местного бюджета, ведение бухгалтерского и управленческого учета и формирования отчетности"</t>
  </si>
  <si>
    <t>3020200000</t>
  </si>
  <si>
    <t>Основное мероприятие "Обеспечение деятельности (оказание услуг) учреждений по ведению бухгалтерского и бюджетного учета и формирования отчетности"</t>
  </si>
  <si>
    <t>3020211010</t>
  </si>
  <si>
    <t>4120100000</t>
  </si>
  <si>
    <t>Основное мероприятие "Профилактика безнадзорности и правонарушений в молодежной среде"</t>
  </si>
  <si>
    <t>4120120510</t>
  </si>
  <si>
    <t>Проведение мероприятий по профилактике правонарушений и безнадзорности несовершеннолетних</t>
  </si>
  <si>
    <t>ОБРАЗОВАНИЕ</t>
  </si>
  <si>
    <t>Дошкольное образование</t>
  </si>
  <si>
    <t>3400000000</t>
  </si>
  <si>
    <t>Муниципальная программа "Развитие образования в городе Лермонтове"</t>
  </si>
  <si>
    <t>3410000000</t>
  </si>
  <si>
    <t>Подпрограмма "Развитие дошкольного, общего и дополнительного образования"</t>
  </si>
  <si>
    <t>3410200000</t>
  </si>
  <si>
    <t>Основное мероприятие "Присмотр и уход"</t>
  </si>
  <si>
    <t>3410211010</t>
  </si>
  <si>
    <t>3410220060</t>
  </si>
  <si>
    <t>Проведение противорадоновых и ремонтных мероприятий в образовательных учреждениях города</t>
  </si>
  <si>
    <t>3410400000</t>
  </si>
  <si>
    <t>Основное мероприятие "Реализация основных общеобразовательных программ дошкольного воспитания"</t>
  </si>
  <si>
    <t>3410477170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</si>
  <si>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t>
  </si>
  <si>
    <t>Общее образование</t>
  </si>
  <si>
    <t>3410300000</t>
  </si>
  <si>
    <t>Основное мероприятие "Содержание детей"</t>
  </si>
  <si>
    <t>3410311010</t>
  </si>
  <si>
    <t>3410320060</t>
  </si>
  <si>
    <t>3410320630</t>
  </si>
  <si>
    <t>Предоставление бесплатного питания учащимся общеобразовательных организаций города Лермонтова</t>
  </si>
  <si>
    <t>3410321690</t>
  </si>
  <si>
    <t>Проведение ремонтных работ и приобретение мебели в центр образования естественно-научной и технологической направленности в рамках реализации регионального проекта "Современная школа"</t>
  </si>
  <si>
    <t>3410323040</t>
  </si>
  <si>
    <t>Предоставление денежной компенсации стоимости горячего питания родителям (законным представителям) обучающихся в муниципальных организациях 1-4 классов, которым требуется индивидуальный подход при организации горячего питания</t>
  </si>
  <si>
    <t>3410377760</t>
  </si>
  <si>
    <t>Приобретение новогодних подарков детям, обучающимся по образовательным программам начального общего образования в муниципальных и частных образовательных организациях Ставропольского края</t>
  </si>
  <si>
    <t>34103L3040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</si>
  <si>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</si>
  <si>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3410500000</t>
  </si>
  <si>
    <t>Основное мероприятие "Реализация основных общеобразовательных программ общего образования"</t>
  </si>
  <si>
    <t>3410553030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</si>
  <si>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</si>
  <si>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3410577160</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</si>
  <si>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 основного общего, среднего общего образования в частных общеобразовательных организациях</t>
  </si>
  <si>
    <t>341EВ00000</t>
  </si>
  <si>
    <t>Реализация регионального проекта "Патриотическое воспитание граждан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</si>
  <si>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</si>
  <si>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Дополнительное образование детей</t>
  </si>
  <si>
    <t>3410100000</t>
  </si>
  <si>
    <t>Основное мероприятие "Реализация дополнительных предпрофессиональных программ"</t>
  </si>
  <si>
    <t>3410111010</t>
  </si>
  <si>
    <t>620</t>
  </si>
  <si>
    <t>3410600000</t>
  </si>
  <si>
    <t>Основное мероприятие "Реализация дополнительных общеобразовательных развивающих программ"</t>
  </si>
  <si>
    <t>3410611010</t>
  </si>
  <si>
    <t>3410620180</t>
  </si>
  <si>
    <t>Обеспечение функционирования модели персонифицированного финансирования дополнительного образования детей</t>
  </si>
  <si>
    <t>3410621200</t>
  </si>
  <si>
    <t>Расходы на функционирование муниципального опорного центра дополнительного образования</t>
  </si>
  <si>
    <t>3410800000</t>
  </si>
  <si>
    <t>Основное мероприятие "Реализация инициативных проектов города Лермонтова в области образования"</t>
  </si>
  <si>
    <t>Молодежная политика</t>
  </si>
  <si>
    <t>3420000000</t>
  </si>
  <si>
    <t>Подпрограмма "Поддержка детей-инвалидов, детей-сирот и детей, оставшихся без попечения родителей, оздоровление и занятость подростков"</t>
  </si>
  <si>
    <t>3420300000</t>
  </si>
  <si>
    <t>Основное мероприятие "Организация отдыха детей и молодежи"</t>
  </si>
  <si>
    <t>3420320080</t>
  </si>
  <si>
    <t>Организация содействия временному и постоянному трудоустройству несовершеннолетних, находящихся в трудной жизненной ситуации, а так же привлечение их к общественным работам</t>
  </si>
  <si>
    <t>3420378810</t>
  </si>
  <si>
    <t>Другие вопросы в области образования</t>
  </si>
  <si>
    <t>3210200000</t>
  </si>
  <si>
    <t>Основное мероприятие "Обеспечение пожарной безопасности"</t>
  </si>
  <si>
    <t>3210220700</t>
  </si>
  <si>
    <t>Обеспечение пожарной безопасности учреждений образования города Лермонтова</t>
  </si>
  <si>
    <t>3210400000</t>
  </si>
  <si>
    <t>Основное мероприятие "Обеспечение безопасности граждан на территории города Лермонтова"</t>
  </si>
  <si>
    <t>3210420880</t>
  </si>
  <si>
    <t>Обеспечение охраны в учреждениях образования города Лермонтова</t>
  </si>
  <si>
    <t>3440000000</t>
  </si>
  <si>
    <t>Подпрограмма "Обеспечение реализации программы "Развитие образования в городе Лермонтове" и общепрограммные мероприятия"</t>
  </si>
  <si>
    <t>3440100000</t>
  </si>
  <si>
    <t>3440110010</t>
  </si>
  <si>
    <t>3440110020</t>
  </si>
  <si>
    <t>3440175490</t>
  </si>
  <si>
    <t>3440200000</t>
  </si>
  <si>
    <t>Основное мероприятие "Предоставление консультационных и методических услуг"</t>
  </si>
  <si>
    <t>3440211010</t>
  </si>
  <si>
    <t>3440300000</t>
  </si>
  <si>
    <t>Основное мероприятие "Защита прав и законных интересов детей-сирот и детей, оставшихся без попечения родителей"</t>
  </si>
  <si>
    <t>3440376200</t>
  </si>
  <si>
    <t>Расходы на организацию и осуществление деятельности по опеке и попечительству в области образования</t>
  </si>
  <si>
    <t>3440400000</t>
  </si>
  <si>
    <t>Основное мероприятие "Реализация общепрограммных мероприятий в области образования"</t>
  </si>
  <si>
    <t>3440420670</t>
  </si>
  <si>
    <t>Проведение обязательных предварительных и периодических медицинских осмотров в образовательных организациях города Лермонтова</t>
  </si>
  <si>
    <t>3440420680</t>
  </si>
  <si>
    <t>Осуществление пассажирских перевозок учреждений образования</t>
  </si>
  <si>
    <t>3440420690</t>
  </si>
  <si>
    <t>Проведение планового ремонта и обслуживание систем тепловодоснабжения, электроснабжения и канализации в образовательных организациях города Лермонтова</t>
  </si>
  <si>
    <t>3800000000</t>
  </si>
  <si>
    <t>Муниципальная программа города Лермонтова "Межнациональные отношения и поддержка казачества города Лермонтова"</t>
  </si>
  <si>
    <t>3810000000</t>
  </si>
  <si>
    <t>Подпрограмма "Гармонизация межнациональных отношений и этнокультурное развитие жителей, проживающих в городе Лермонтове"</t>
  </si>
  <si>
    <t>3810100000</t>
  </si>
  <si>
    <t>Основное мероприятие "Организационное и информационное обеспечение гармонизации межнациональных отношений в городе Лермонтове"</t>
  </si>
  <si>
    <t>3810120750</t>
  </si>
  <si>
    <t>Организация и проведение городского фестиваля национальных культур "Многоликая Россия"</t>
  </si>
  <si>
    <t>3820000000</t>
  </si>
  <si>
    <t>Подпрограмма "Поддержка казачества города Лермонтова"</t>
  </si>
  <si>
    <t>3820100000</t>
  </si>
  <si>
    <t>Основное мероприятие "Развитие духовно-культурных основ казачества, военно-патриотического воспитания казачьей молодежи города Лермонтова"</t>
  </si>
  <si>
    <t>3820120800</t>
  </si>
  <si>
    <t>Организация и проведение литературно-фольклорного праздника "Казачьи посиделки"</t>
  </si>
  <si>
    <t>3420200000</t>
  </si>
  <si>
    <t>Основное мероприятие "Пособия, компенсация и иные выплаты гражданам, кроме публичных обязательств"</t>
  </si>
  <si>
    <t>3420276140</t>
  </si>
  <si>
    <t>3420278110</t>
  </si>
  <si>
    <t>Выплаты денежных средств на содержание ребенка опекуну (попечителю)</t>
  </si>
  <si>
    <t>3420278120</t>
  </si>
  <si>
    <t>Обеспечение бесплатного проезда детей-сирот и детей, оставшихся без попечения родителей, находящихся под опекой (попечительством), обучающихся в муниципальных образовательных учреждениях Ставропольского края</t>
  </si>
  <si>
    <t>3420278130</t>
  </si>
  <si>
    <t>Выплаты на содержание детей-сирот и детей, оставшихся без попечения родителей, в приемных семьях, а также на вознаграждение, причитающееся приемным родителям</t>
  </si>
  <si>
    <t>ФИЗИЧЕСКАЯ КУЛЬТУРА И СПОРТ</t>
  </si>
  <si>
    <t>3700000000</t>
  </si>
  <si>
    <t>Муниципальная программа "Развитие физической культуры и спорта в городе Лермонтове"</t>
  </si>
  <si>
    <t>3720000000</t>
  </si>
  <si>
    <t>Подпрограмма "Развитие спорта высоких достижений, подготовка спортивного резерва и пропаганда здорового образа жизни в городе Лермонтове"</t>
  </si>
  <si>
    <t>3720100000</t>
  </si>
  <si>
    <t>Основное мероприятие: "Обеспечение подготовки и участия спортивных сборных команд города Лермонтова в краевых, региональных, всероссийских и других спортивным соревнованиях, обеспечение организации и проведения комплексных спортивных мероприятий, чемпионатов и первенств города Лермонтова по видам спорта"</t>
  </si>
  <si>
    <t>3720111010</t>
  </si>
  <si>
    <t>Массовый спорт</t>
  </si>
  <si>
    <t>3720200000</t>
  </si>
  <si>
    <t>Основное мероприятие: "Организация работы по поэтапному внедрению Всероссийского физкультурно-спортивного комплекса "Готов к труду и обороне" (ГТО)"</t>
  </si>
  <si>
    <t>3720221300</t>
  </si>
  <si>
    <t>Расходы на функционирование муниципального центра тестирования по выполнению нормативов испытаний (тестов) Всероссийского физкультурно-спортивного комплекса "Готов к труду и обороне" (ГТО)</t>
  </si>
  <si>
    <t>Другие вопросы в области физической культуры и спорта</t>
  </si>
  <si>
    <t>3710000000</t>
  </si>
  <si>
    <t>Подпрограмма "Развитие физической культуры и массового спорта в городе Лермонтове"</t>
  </si>
  <si>
    <t>3710200000</t>
  </si>
  <si>
    <t>Основное мероприятие "Проведение городских спортивно-массовых мероприятий и участие сборных команд и спортсменов в соревнованиях"</t>
  </si>
  <si>
    <t>3710220130</t>
  </si>
  <si>
    <t>Проведение ежегодной городской спартакиады инвалидов. Участие в краевой спартакиаде</t>
  </si>
  <si>
    <t>3710220300</t>
  </si>
  <si>
    <t>Мероприятия в области физической культуры и спорта</t>
  </si>
  <si>
    <t>4120400000</t>
  </si>
  <si>
    <t>Основное мероприятие "Профилактика мошенничества, рецидивной преступности, правонарушений, совершаемых в состоянии алкогольного опьянения"</t>
  </si>
  <si>
    <t>4120420230</t>
  </si>
  <si>
    <t>Проведение информационно-пропагандистских мероприятий, направленных на профилактику мошенничества</t>
  </si>
  <si>
    <t>4120420250</t>
  </si>
  <si>
    <t>Проведение информационно-пропагандистских мероприятий, направленных на профилактику рецидивной преступности, правонарушений, совершаемых в состоянии алкогольного опьянения</t>
  </si>
  <si>
    <t>3430000000</t>
  </si>
  <si>
    <t>Подпрограмма "Молодежь города Лермонтова"</t>
  </si>
  <si>
    <t>3430100000</t>
  </si>
  <si>
    <t>Основанное мероприятие "Обеспечение деятельности учреждений в области организационно-воспитательной работы с молодежью"</t>
  </si>
  <si>
    <t>3430111010</t>
  </si>
  <si>
    <t>3430200000</t>
  </si>
  <si>
    <t>Основное мероприятие "Организация и проведение мероприятий в области молодежной политики"</t>
  </si>
  <si>
    <t>3430220310</t>
  </si>
  <si>
    <t>Мероприятия в области молодежной политики</t>
  </si>
  <si>
    <t>3210220600</t>
  </si>
  <si>
    <t>Обеспечение пожарной безопасности учреждений культуры и образования в сфере культуры города Лермонтова</t>
  </si>
  <si>
    <t>3210420870</t>
  </si>
  <si>
    <t>Обеспечение охраны в учреждениях культуры и образования в сфере культуры города Лермонтова</t>
  </si>
  <si>
    <t>КУЛЬТУРА, КИНЕМАТОГРАФИЯ</t>
  </si>
  <si>
    <t>Культура</t>
  </si>
  <si>
    <t>3500000000</t>
  </si>
  <si>
    <t>Муниципальная программа "Сохранение и развитие культуры города Лермонтова"</t>
  </si>
  <si>
    <t>3510000000</t>
  </si>
  <si>
    <t>Подпрограмма "Организация культурно-досуговой деятельности города Лермонтова"</t>
  </si>
  <si>
    <t>3510100000</t>
  </si>
  <si>
    <t>Основное мероприятие "Организация деятельности клубных формирований самодеятельного народного творчества"</t>
  </si>
  <si>
    <t>3510111010</t>
  </si>
  <si>
    <t>3520000000</t>
  </si>
  <si>
    <t>Подпрограмма "Развитие библиотечного обслуживания населения города Лермонтова"</t>
  </si>
  <si>
    <t>3520100000</t>
  </si>
  <si>
    <t>Основное мероприятие "Библиотечное, библиографическое и информационное обслуживание пользователей библиотек"</t>
  </si>
  <si>
    <t>3520111010</t>
  </si>
  <si>
    <t>3520128540</t>
  </si>
  <si>
    <t>Комплектование книжных фондов библиотек города Лермонтова</t>
  </si>
  <si>
    <t>35201L5194</t>
  </si>
  <si>
    <t>Государственная поддержка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</si>
  <si>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Другие вопросы в области культуры, кинематографии</t>
  </si>
  <si>
    <t>3510120100</t>
  </si>
  <si>
    <t>Организация культурно-досуговой деятельности</t>
  </si>
  <si>
    <t>3510120120</t>
  </si>
  <si>
    <t>Проведение ежегодных городских фестивалей художественного творчества инвалидов и детей-инвалидов, участие в краевых фестивалях</t>
  </si>
  <si>
    <t>3530000000</t>
  </si>
  <si>
    <t>Подпрограмма "Обеспечение реализации программы "Сохранение и развитие культуры города Лермонтова" и общепрограммные мероприятия"</t>
  </si>
  <si>
    <t>3530100000</t>
  </si>
  <si>
    <t>3530110010</t>
  </si>
  <si>
    <t>3530110020</t>
  </si>
  <si>
    <t>3530175490</t>
  </si>
  <si>
    <t>3820120790</t>
  </si>
  <si>
    <t>Участие в краевых, межрегиональных, всероссийских и международных фестивалях, конкурсах, форумах казачьего коллектива "Вольный Терек"</t>
  </si>
  <si>
    <t>4120200000</t>
  </si>
  <si>
    <t>Основное мероприятие "Профилактика незаконного потребления наркотических и психотропных веществ, наркомании"</t>
  </si>
  <si>
    <t>4120220520</t>
  </si>
  <si>
    <t>Проведение мероприятий по профилактике наркомании и пропаганде здорового образа жизни</t>
  </si>
  <si>
    <t>3640110020</t>
  </si>
  <si>
    <t>3640175490</t>
  </si>
  <si>
    <t>3610400000</t>
  </si>
  <si>
    <t>Основное мероприятие "Осуществление ежемесячных денежных выплат, пособий, субсидий и компенсаций отдельным категориям граждан"</t>
  </si>
  <si>
    <t>3610452500</t>
  </si>
  <si>
    <t>Оплата жилищно-коммунальных услуг отдельным категориям граждан</t>
  </si>
  <si>
    <t>3610477220</t>
  </si>
  <si>
    <t>3610478210</t>
  </si>
  <si>
    <t>Обеспечение мер социальной поддержки ветеранов труда и тружеников тыла</t>
  </si>
  <si>
    <t>3610478220</t>
  </si>
  <si>
    <t>Обеспечение мер социальной поддержки ветеранов труда Ставропольского края</t>
  </si>
  <si>
    <t>3610478230</t>
  </si>
  <si>
    <t>Обеспечение мер социальной поддержки реабилитированных лиц и лиц, признанных пострадавшими от политических репрессий</t>
  </si>
  <si>
    <t>3610478240</t>
  </si>
  <si>
    <t>Ежемесячная доплата к пенсии гражданам, ставшим инвалидами при исполнении служебных обязанностей в районах боевых действий</t>
  </si>
  <si>
    <t>3610478250</t>
  </si>
  <si>
    <t>Ежемесячные денежные выплаты семьям погибших ветеранов боевых действий</t>
  </si>
  <si>
    <t>3610478260</t>
  </si>
  <si>
    <t>Предоставление гражданам субсидий на оплату жилого помещения и коммунальных услуг</t>
  </si>
  <si>
    <t>3610478270</t>
  </si>
  <si>
    <t>Дополнительные меры социальной поддержки в виде дополнительной компенсации расходов на оплату жилых помещений и коммунальных услуг участникам, инвалидам Великой Отечественной войны и бывшим несовершеннолетним узникам фашизма</t>
  </si>
  <si>
    <t>36104R4620</t>
  </si>
  <si>
    <t>3610500000</t>
  </si>
  <si>
    <t>Основное мероприятие "Осуществление единовременных и ежегодных выплат, пособий, субсидий и компенсаций отдельным категориям граждан"</t>
  </si>
  <si>
    <t>3610552200</t>
  </si>
  <si>
    <t>3610576240</t>
  </si>
  <si>
    <t>Предоставление государственной социальной помощи малоимущим семьям, малоимущим одиноко проживающим гражданам</t>
  </si>
  <si>
    <t>3610576260</t>
  </si>
  <si>
    <t>Выплата ежегодного социального пособия на проезд учащимся (студентам)</t>
  </si>
  <si>
    <t>3610577820</t>
  </si>
  <si>
    <t>Ежегодная денежная выплата гражданам Российской Федерации, не достигшим совершеннолетия на 3 сентября 1945 года и постоянно проживающим на территории Ставропольского края</t>
  </si>
  <si>
    <t>3610578730</t>
  </si>
  <si>
    <t>Осуществление выплаты социального пособия на погребение</t>
  </si>
  <si>
    <t>36105R4040</t>
  </si>
  <si>
    <t>Оказание государственной социальной помощи на основании социального контракта отдельным категориям граждан</t>
  </si>
  <si>
    <t>Ежемесячная денежная выплата, назначаемая в случае рождения третьего ребенка или последующих детей до достижения ребенком возраста трех лет</t>
  </si>
  <si>
    <t>3610476270</t>
  </si>
  <si>
    <t>3610476280</t>
  </si>
  <si>
    <t>Выплата ежемесячной денежной компенсации на каждого ребенка в возрасте до 18 лет многодетным семьям</t>
  </si>
  <si>
    <t>36104R3020</t>
  </si>
  <si>
    <t>Осуществление ежемесячных выплат на детей в возрасте от трех до семи лет включительно</t>
  </si>
  <si>
    <t>3610577190</t>
  </si>
  <si>
    <t>Выплата ежегодной денежной компенсации многодетным семьям на каждого из детей не старше 18 лет, обучающихся в общеобразовательных организациях, на приобретение комплекта школьной одежды, спортивной одежды и обуви и школьных письменных принадлежностей</t>
  </si>
  <si>
    <t>3610577650</t>
  </si>
  <si>
    <t>Выплата денежной компенсации семьям, в которых в период с 1 января 2011 года по 31 декабря 2015 года родился третий или последующий ребенок</t>
  </si>
  <si>
    <t>361P100000</t>
  </si>
  <si>
    <t>Региональный проект "Финансовая поддержка семей при рождении детей"</t>
  </si>
  <si>
    <t>361P150840</t>
  </si>
  <si>
    <t>Другие вопросы в области социальной политики</t>
  </si>
  <si>
    <t>3640176210</t>
  </si>
  <si>
    <t>Осуществление отдельных государственных полномочий в области труда и социальной защиты отдельных категорий граждан</t>
  </si>
  <si>
    <t>Управление жилищно-коммунального хозяйства администрации города Лермонтова</t>
  </si>
  <si>
    <t>Другие вопросы в области жилищно-коммунального хозяйства</t>
  </si>
  <si>
    <t>4240200000</t>
  </si>
  <si>
    <t>4240210010</t>
  </si>
  <si>
    <t>4240210020</t>
  </si>
  <si>
    <t>9100000000</t>
  </si>
  <si>
    <t>Обеспечение деятельности Контрольно-счетной палаты города Лермонтова</t>
  </si>
  <si>
    <t>9110000000</t>
  </si>
  <si>
    <t>Непрограммные расходы в рамках обеспечения деятельности Контрольно-счетной палаты города Лермонтова</t>
  </si>
  <si>
    <t>9110010010</t>
  </si>
  <si>
    <t>9110010020</t>
  </si>
  <si>
    <t>9120000000</t>
  </si>
  <si>
    <t>9120010010</t>
  </si>
  <si>
    <t>9120010020</t>
  </si>
  <si>
    <t>Приложение 2</t>
  </si>
  <si>
    <t>РАСХОДЫ</t>
  </si>
  <si>
    <t>ГРБС</t>
  </si>
  <si>
    <t>РЗ</t>
  </si>
  <si>
    <t>ПР</t>
  </si>
  <si>
    <t>ЦСР</t>
  </si>
  <si>
    <t>ВР</t>
  </si>
  <si>
    <t>Кассовый расход за текущий год</t>
  </si>
  <si>
    <t xml:space="preserve">СБР расходов на год, с учетом изменений
</t>
  </si>
  <si>
    <t>Итого</t>
  </si>
  <si>
    <t>Результат кассового исполнения бюджета (дефицит/профицит)</t>
  </si>
  <si>
    <t>Приложение 3</t>
  </si>
  <si>
    <r>
      <t>от _____________</t>
    </r>
    <r>
      <rPr>
        <u/>
        <sz val="14"/>
        <rFont val="Times New Roman"/>
        <family val="1"/>
        <charset val="204"/>
      </rPr>
      <t xml:space="preserve"> года</t>
    </r>
    <r>
      <rPr>
        <sz val="14"/>
        <rFont val="Times New Roman"/>
        <family val="1"/>
        <charset val="204"/>
      </rPr>
      <t xml:space="preserve"> №</t>
    </r>
    <r>
      <rPr>
        <u/>
        <sz val="14"/>
        <rFont val="Times New Roman"/>
        <family val="1"/>
        <charset val="204"/>
      </rPr>
      <t xml:space="preserve"> ____</t>
    </r>
  </si>
  <si>
    <t>бюджета города Лермонтова по разделам и подразделам классификации расходов бюджетов</t>
  </si>
  <si>
    <t>( в рублях)</t>
  </si>
  <si>
    <t>Наименование показателя</t>
  </si>
  <si>
    <t>Рз</t>
  </si>
  <si>
    <t>Утвержденные бюджетные назначения</t>
  </si>
  <si>
    <t>Исполнено</t>
  </si>
  <si>
    <t>1</t>
  </si>
  <si>
    <t>2</t>
  </si>
  <si>
    <t>3</t>
  </si>
  <si>
    <t>4</t>
  </si>
  <si>
    <t>5</t>
  </si>
  <si>
    <t>Расходы бюджета - ВСЕГО 
В том числе:</t>
  </si>
  <si>
    <t>01</t>
  </si>
  <si>
    <t>00</t>
  </si>
  <si>
    <t>02</t>
  </si>
  <si>
    <t>03</t>
  </si>
  <si>
    <t>04</t>
  </si>
  <si>
    <t>05</t>
  </si>
  <si>
    <t>06</t>
  </si>
  <si>
    <t>11</t>
  </si>
  <si>
    <t>13</t>
  </si>
  <si>
    <t>10</t>
  </si>
  <si>
    <t>14</t>
  </si>
  <si>
    <t>08</t>
  </si>
  <si>
    <t>09</t>
  </si>
  <si>
    <t>12</t>
  </si>
  <si>
    <t>07</t>
  </si>
  <si>
    <t>ОБСЛУЖИВАНИЕ ГОСУДАРСТВЕННОГО И МУНИЦИПАЛЬНОГО ДОЛГА</t>
  </si>
  <si>
    <t>Обслуживание государственного внутреннего и муниципального долга</t>
  </si>
  <si>
    <t>Процент исполнения к уточненному плану</t>
  </si>
  <si>
    <t>Код строки</t>
  </si>
  <si>
    <t>Код источника финансирования дефицита бюджета по бюджетной классификации</t>
  </si>
  <si>
    <t>Неисполненные назначения</t>
  </si>
  <si>
    <t>6</t>
  </si>
  <si>
    <t>Источники финансирования дефицита бюджета - всего</t>
  </si>
  <si>
    <t>500</t>
  </si>
  <si>
    <t>X</t>
  </si>
  <si>
    <t>в том числе:</t>
  </si>
  <si>
    <t>источники внутреннего финансирования бюджета</t>
  </si>
  <si>
    <t>520</t>
  </si>
  <si>
    <t>из них:</t>
  </si>
  <si>
    <t>Иные источники внутреннего финансирования дефицитов бюджетов</t>
  </si>
  <si>
    <t>000 01060000000000000</t>
  </si>
  <si>
    <t>Операции по управлению остатками средств на единых счетах бюджетов</t>
  </si>
  <si>
    <t>000 01061000000000000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</si>
  <si>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</si>
  <si>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000 01061002000000500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</si>
  <si>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</si>
  <si>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источники внешнего финансирования бюджета</t>
  </si>
  <si>
    <t xml:space="preserve"> </t>
  </si>
  <si>
    <t>Изменение остатков средств</t>
  </si>
  <si>
    <t>700</t>
  </si>
  <si>
    <t>000 01000000000000000</t>
  </si>
  <si>
    <t>Изменение остатков средств на счетах по учету средств бюджетов</t>
  </si>
  <si>
    <t>000 01050000000000000</t>
  </si>
  <si>
    <t>увеличение остатков средств, всего</t>
  </si>
  <si>
    <t>710</t>
  </si>
  <si>
    <t>000 01050000000000500</t>
  </si>
  <si>
    <t>Увеличение прочих остатков средств бюджетов</t>
  </si>
  <si>
    <t>000 01050200000000500</t>
  </si>
  <si>
    <t>Увеличение прочих остатков денежных средств бюджетов</t>
  </si>
  <si>
    <t>000 01050201000000510</t>
  </si>
  <si>
    <t>Увеличение прочих остатков денежных средств бюджетов городских округов</t>
  </si>
  <si>
    <t>604 01050201040000510</t>
  </si>
  <si>
    <t>уменьшение остатков средств, всего</t>
  </si>
  <si>
    <t>720</t>
  </si>
  <si>
    <t>000 01050000000000600</t>
  </si>
  <si>
    <t>Уменьшение прочих остатков средств бюджетов</t>
  </si>
  <si>
    <t>000 01050200000000600</t>
  </si>
  <si>
    <t>Уменьшение прочих остатков денежных средств бюджетов</t>
  </si>
  <si>
    <t>000 01050201000000610</t>
  </si>
  <si>
    <t>Уменьшение прочих остатков денежных средств бюджетов городских округов</t>
  </si>
  <si>
    <t>604 01050201040000610</t>
  </si>
  <si>
    <t>Приложение 4</t>
  </si>
  <si>
    <r>
      <t xml:space="preserve"> от ______________</t>
    </r>
    <r>
      <rPr>
        <u/>
        <sz val="11"/>
        <rFont val="Times New Roman"/>
        <family val="1"/>
        <charset val="204"/>
      </rPr>
      <t xml:space="preserve"> года</t>
    </r>
    <r>
      <rPr>
        <sz val="11"/>
        <rFont val="Times New Roman"/>
        <family val="1"/>
        <charset val="204"/>
      </rPr>
      <t xml:space="preserve"> №</t>
    </r>
    <r>
      <rPr>
        <u/>
        <sz val="11"/>
        <rFont val="Times New Roman"/>
        <family val="1"/>
        <charset val="204"/>
      </rPr>
      <t xml:space="preserve"> ________</t>
    </r>
  </si>
  <si>
    <t>ИСТОЧНИКИ ФИНАНСИРОВАНИЯ ДЕФИЦИТА БЮДЖЕТА ГОРОДА ЛЕРМОНТОВА</t>
  </si>
  <si>
    <t>по кодам классификации источников финансирования дефицитов бюджетов</t>
  </si>
  <si>
    <t>за 2023 год</t>
  </si>
  <si>
    <t>00200000000000000000</t>
  </si>
  <si>
    <t>00211601000000000000</t>
  </si>
  <si>
    <t>Административные штрафы, установленные Кодексом Российской Федерации об административных правонарушениях</t>
  </si>
  <si>
    <t>00211602000000000000</t>
  </si>
  <si>
    <t>Административные штрафы, установленные законами субъектов Российской Федерации об административных правонарушениях</t>
  </si>
  <si>
    <t>00800000000000000000</t>
  </si>
  <si>
    <t>00811601000000000000</t>
  </si>
  <si>
    <t>03600000000000000000</t>
  </si>
  <si>
    <t>03611611050010000140</t>
  </si>
  <si>
    <t>МИНИСТЕРСТВО ПРИРОДНЫХ РЕСУРСОВ И ОХРАНЫ ОКРУЖАЮЩЕЙ СРЕДЫ СТАВРОПОЛЬСКОГО КРАЯ</t>
  </si>
  <si>
    <t>03610000000000000000</t>
  </si>
  <si>
    <t>03611600000000000000</t>
  </si>
  <si>
    <t>03611611000000000000</t>
  </si>
  <si>
    <t>Платежи, уплачиваемые в целях возмещения вреда</t>
  </si>
  <si>
    <t>03611611050000000000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</si>
  <si>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</si>
  <si>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03611611050010000000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</si>
  <si>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</si>
  <si>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04800000000000000000</t>
  </si>
  <si>
    <t>04811611050010000140</t>
  </si>
  <si>
    <t>04811201000000000000</t>
  </si>
  <si>
    <t>Плата за негативное воздействие на окружающую среду</t>
  </si>
  <si>
    <t>04811600000000000000</t>
  </si>
  <si>
    <t>04811611000000000000</t>
  </si>
  <si>
    <t>18200000000000000000</t>
  </si>
  <si>
    <t>18210102140010000110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</si>
  <si>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</si>
  <si>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</si>
  <si>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18210102130010000110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</si>
  <si>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</si>
  <si>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</si>
  <si>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18210300000000000000</t>
  </si>
  <si>
    <t>18210302261010000110</t>
  </si>
  <si>
    <t>18210302000000000000</t>
  </si>
  <si>
    <t>Акцизы по подакцизным товарам (продукции), производимым на территории Российской Федерации</t>
  </si>
  <si>
    <t>18210302231010000110</t>
  </si>
  <si>
    <t>18210302241010000110</t>
  </si>
  <si>
    <t>18210302251010000110</t>
  </si>
  <si>
    <t>Налог, взимаемый в связи с применением упрощенной системы налогообложения</t>
  </si>
  <si>
    <t>18210501050000000000</t>
  </si>
  <si>
    <t>18210803000000000000</t>
  </si>
  <si>
    <t>Государственная пошлина по делам, рассматриваемым в судах общей юрисдикции, мировыми судьями</t>
  </si>
  <si>
    <t>18210907000000000000</t>
  </si>
  <si>
    <t>Прочие налоги и сборы (по отмененным местным налогам и сборам)</t>
  </si>
  <si>
    <t>18800000000000000000</t>
  </si>
  <si>
    <t>18811610000000000000</t>
  </si>
  <si>
    <t>Платежи в целях возмещения причиненного ущерба (убытков)</t>
  </si>
  <si>
    <t>60110800000000000000</t>
  </si>
  <si>
    <t>60110807150010000110</t>
  </si>
  <si>
    <t>60110807000000000000</t>
  </si>
  <si>
    <t>Государственная пошлина за государственную регистрацию, а также за совершение прочих юридически значимых действий</t>
  </si>
  <si>
    <t>Государственная пошлина за выдачу разрешения на установку рекламной конструкции</t>
  </si>
  <si>
    <t>60111109080040000120</t>
  </si>
  <si>
    <t>60111109000000000000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</si>
  <si>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</si>
  <si>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</si>
  <si>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60111607000000000000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</si>
  <si>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</si>
  <si>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60111610000000000000</t>
  </si>
  <si>
    <t>Субсидии бюджетам за счет средств резервного фонда Президента Российской Федерации</t>
  </si>
  <si>
    <t>60120230000000000000</t>
  </si>
  <si>
    <t>Субвенции бюджетам бюджетной системы Российской Федерации</t>
  </si>
  <si>
    <t>60120230024000000000</t>
  </si>
  <si>
    <t>Субвенции местным бюджетам на выполнение передаваемых полномочий субъектов Российской Федерации</t>
  </si>
  <si>
    <t>Межбюджетные трансферты, передаваемые бюджетам, за счет средств резервного фонда Президента Российской Федерации</t>
  </si>
  <si>
    <t>60120249999000000000</t>
  </si>
  <si>
    <t>Прочие межбюджетные трансферты, передаваемые бюджетам</t>
  </si>
  <si>
    <t>60120249999040000000</t>
  </si>
  <si>
    <t>Прочие межбюджетные трансферты, передаваемые бюджетам городских округов (обеспечение деятельности депутатов Думы Ставропольского края и их помощников в избирательном округе)</t>
  </si>
  <si>
    <t>60121960000000000000</t>
  </si>
  <si>
    <t>Возврат прочих остатков субсидий, субвенций и иных межбюджетных трансфертов, имеющих целевое назначение, прошлых лет из бюджетов внутригородских муниципальных образований городов федерального значения</t>
  </si>
  <si>
    <t>60121960010040000000</t>
  </si>
  <si>
    <t>60211105000000000000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</si>
  <si>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</si>
  <si>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60211107000000000000</t>
  </si>
  <si>
    <t>60211107014040000120</t>
  </si>
  <si>
    <t>Платежи от государственных и муниципальных унитарных предприятий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</si>
  <si>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</si>
  <si>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60211109000000000000</t>
  </si>
  <si>
    <t>60211302000000000000</t>
  </si>
  <si>
    <t>60211402000000000000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</si>
  <si>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</si>
  <si>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60211406000000000000</t>
  </si>
  <si>
    <t>Доходы от продажи земельных участков, находящихся в государственной и муниципальной собственности</t>
  </si>
  <si>
    <t>60211705000000000000</t>
  </si>
  <si>
    <t>Прочие неналоговые доходы</t>
  </si>
  <si>
    <t>60400000000000000000</t>
  </si>
  <si>
    <t>60420215000000000000</t>
  </si>
  <si>
    <t>Дотации на выравнивание бюджетной обеспеченности</t>
  </si>
  <si>
    <t>60420249000000000000</t>
  </si>
  <si>
    <t>60611302000000000000</t>
  </si>
  <si>
    <t>60620225304000000000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</si>
  <si>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</si>
  <si>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60620229000000000000</t>
  </si>
  <si>
    <t>60620230000000000000</t>
  </si>
  <si>
    <t>60620230024000000000</t>
  </si>
  <si>
    <t>60620235179040000150</t>
  </si>
  <si>
    <t>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</si>
  <si>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</si>
  <si>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60620239000000000000</t>
  </si>
  <si>
    <t>Субвенции бюджетам за счет средств резервного фонда Правительства Российской Федерации</t>
  </si>
  <si>
    <t>60620249000000000000</t>
  </si>
  <si>
    <t>60621804010040000150</t>
  </si>
  <si>
    <t>60621804000000000000</t>
  </si>
  <si>
    <t>Доходы бюджетов городских округов от возврата организациями остатков субсидий прошлых лет</t>
  </si>
  <si>
    <t>Доходы бюджетов городских округов от возврата бюджетными учреждениями остатков субсидий прошлых лет</t>
  </si>
  <si>
    <t>60621935303040000150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</si>
  <si>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</si>
  <si>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60720229999040000150</t>
  </si>
  <si>
    <t>60711302994040000130</t>
  </si>
  <si>
    <t>60711301000000000000</t>
  </si>
  <si>
    <t>60711302000000000000</t>
  </si>
  <si>
    <t>60911302000000000000</t>
  </si>
  <si>
    <t>60921900000000000000</t>
  </si>
  <si>
    <t>61400000000000000000</t>
  </si>
  <si>
    <t>61420230024040000150</t>
  </si>
  <si>
    <t>61410000000000000000</t>
  </si>
  <si>
    <t>61411715020040000150</t>
  </si>
  <si>
    <t>61411100000000000000</t>
  </si>
  <si>
    <t>61411105034040000120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</si>
  <si>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</si>
  <si>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61411300000000000000</t>
  </si>
  <si>
    <t>61411302994040000130</t>
  </si>
  <si>
    <t>61411301000000000000</t>
  </si>
  <si>
    <t>61411301994040000130</t>
  </si>
  <si>
    <t>61411302000000000000</t>
  </si>
  <si>
    <t>61411600000000000000</t>
  </si>
  <si>
    <t>61411610061040000140</t>
  </si>
  <si>
    <t>61411610000000000000</t>
  </si>
  <si>
    <t>61411610031040000140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</si>
  <si>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</si>
  <si>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61411700000000000000</t>
  </si>
  <si>
    <t>61411705000000000000</t>
  </si>
  <si>
    <t>61411705040040000180</t>
  </si>
  <si>
    <t>61411715000000000000</t>
  </si>
  <si>
    <t>61420000000000000000</t>
  </si>
  <si>
    <t>61420200000000000000</t>
  </si>
  <si>
    <t>61420220216040000150</t>
  </si>
  <si>
    <t>61420229999040000150</t>
  </si>
  <si>
    <t>61420230000000000000</t>
  </si>
  <si>
    <t>64311610000000000000</t>
  </si>
  <si>
    <t>Исполнено за 2023 год</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</si>
  <si>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</si>
  <si>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</si>
  <si>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Закупка товаров, работ и услуг для обеспечения государственных (муниципальных) нужд</t>
  </si>
  <si>
    <t>200</t>
  </si>
  <si>
    <t>Иные бюджетные ассигнования</t>
  </si>
  <si>
    <t>800</t>
  </si>
  <si>
    <t>Осуществление выплаты лицам, входящим в муниципальные управленческие команды Ставропольского края, поощрения за достижение в 2022 году Ставропольским краем значений (уровней)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t>
  </si>
  <si>
    <t>Создание и организация деятельности комиссий по делам несовершеннолетних и защите их прав</t>
  </si>
  <si>
    <t>Осуществление отдельных государственных полномочий Ставропольского края по организации архивного дела в Ставропольском крае</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</si>
  <si>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</si>
  <si>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3240120900</t>
  </si>
  <si>
    <t>Перевод муниципальных услуг в электронную форму на портале государственных и муниципальных услуг (функций)</t>
  </si>
  <si>
    <t>Социальное обеспечение и иные выплаты населению</t>
  </si>
  <si>
    <t>300</t>
  </si>
  <si>
    <t>Осуществление отдельных государственных полномочий Ставропольского края по созданию и организации деятельности административных комиссий</t>
  </si>
  <si>
    <t>9410090202</t>
  </si>
  <si>
    <t>Финансовое обеспечение реализации мероприятий, связанных с особенностями командирования лиц, замещающих муниципальные должности в городе Лермонтове и работающих на постоянной основе, лиц, замещающих муниципальные должности муниципальной службы в городе Лермонтове, лиц, не замещающих должности муниципальной службы в городе Лермонтове и исполняющих обязанности по техническому обеспечению деятельности администрации города Лермонтова, и работников муниципальных учреждений, подведомственных учреждений, подведомственных, администрации города Лермонтова, ее отраслевым (функциональным) органам, в период их нахождения в служебных командировках на территории Донецкой Народной Республики, Луганской народной республики, Запорожской области и Херсонской области</t>
  </si>
  <si>
    <t>Осуществление первичного воинского учета органами местного самоуправления муниципальных и городских округов</t>
  </si>
  <si>
    <t>Содержание и обслуживание городской системы видеонаблюдения</t>
  </si>
  <si>
    <t>3220120950</t>
  </si>
  <si>
    <t>Реализация мероприятий по участию города Лермонтова в форумах, выставках и презентациях</t>
  </si>
  <si>
    <t>Услуги и работы по содержанию городского парка и скверов города Лермонтова</t>
  </si>
  <si>
    <t>Предоставление субсидий бюджетным, автономным учреждениям и иным некоммерческим организациям</t>
  </si>
  <si>
    <t>600</t>
  </si>
  <si>
    <t>3110321170</t>
  </si>
  <si>
    <t>Организация проведения работ по описанию границ муниципального образования города Лермонтова в координатах характерных точек и внесения сведений о границах в государственный кадастр недвижимости</t>
  </si>
  <si>
    <t>Уплата взносов на капитальный ремонт, обслуживание и текущий ремонт общего имущества в многоквартирных в части муниципальной доли собственности</t>
  </si>
  <si>
    <t>3530200000</t>
  </si>
  <si>
    <t>Основное мероприятие "Создание условий для обеспечения сохранности объектов культурного наследия"</t>
  </si>
  <si>
    <t>3530220261</t>
  </si>
  <si>
    <t>Проведение мероприятий по сохранению объекта культурного наследия "Памятник В.И. Ленину"</t>
  </si>
  <si>
    <t>3010220330</t>
  </si>
  <si>
    <t>Обеспечение бюджетного процесса техническими средствами</t>
  </si>
  <si>
    <t>ОБСЛУЖИВАНИЕ ГОСУДАРСТВЕННОГО (МУНИЦИПАЛЬНОГО) ДОЛГА</t>
  </si>
  <si>
    <t>Обслуживание государственного (муниципального) внутреннего долга</t>
  </si>
  <si>
    <t>3010100000</t>
  </si>
  <si>
    <t>Основное мероприятие "Обслуживание муниципального долга города Лермонтова"</t>
  </si>
  <si>
    <t>3010120210</t>
  </si>
  <si>
    <t>Процентные платежи по муниципальному долгу</t>
  </si>
  <si>
    <t>Обслуживание государственного (муниципального) долга</t>
  </si>
  <si>
    <t>3410377130</t>
  </si>
  <si>
    <t>Обеспечение ребенка (детей) участника специальной военной операции, обучающегося (обучающихся) по образовательным программам основного общего или среднего общего образования в муниципальной образовательной организации, бесплатным горячим питанием</t>
  </si>
  <si>
    <t>34103S6500</t>
  </si>
  <si>
    <t>Обеспечение функционирования центров образования цифрового и гуманитарного профилей "Точка роста", а также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</si>
  <si>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341EВ51790</t>
  </si>
  <si>
    <t>341082ИП02</t>
  </si>
  <si>
    <t>Реализация инициативного проекта "Ремонт плавательного бассейна МАУ ДО ДЮСШ города Лермонтова"</t>
  </si>
  <si>
    <t>Организация и обеспечение отдыха и оздоровления детей</t>
  </si>
  <si>
    <t>3440110040</t>
  </si>
  <si>
    <t>Выплата компенсации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</si>
  <si>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3420278140</t>
  </si>
  <si>
    <t>Выплата единовременного пособия усыновителям</t>
  </si>
  <si>
    <t>Спорт высших достижений</t>
  </si>
  <si>
    <t>34101S7400</t>
  </si>
  <si>
    <t>Укрепление материально-технической базы муниципальных учреждений культуры</t>
  </si>
  <si>
    <t>Компенсация отдельным категориям граждан оплаты взноса на капитальный ремонт общего имущества в многоквартирном доме</t>
  </si>
  <si>
    <t>Осуществление ежегодной денежной выплаты лицам, награжденным нагрудным знаком "Почетный донор России"</t>
  </si>
  <si>
    <t>Выплата пособия на ребенка</t>
  </si>
  <si>
    <t>4000000000</t>
  </si>
  <si>
    <t>Муниципальная программа "Формирование современной городской среды в городе Лермонтове"</t>
  </si>
  <si>
    <t>4010000000</t>
  </si>
  <si>
    <t>Подпрограмма "Благоустройство мест массового пребывания людей и дворовых территорий города Лермонтова"</t>
  </si>
  <si>
    <t>4010100000</t>
  </si>
  <si>
    <t>Основное мероприятие "Организация благоустройства наиболее посещаемой муниципальной территории общего пользования города Лермонтова"</t>
  </si>
  <si>
    <t>4010120550</t>
  </si>
  <si>
    <t>Изготовление печатной продукции</t>
  </si>
  <si>
    <t>Ремонт автомобильных дорог и тротуаров</t>
  </si>
  <si>
    <t>Разработка проектной документации автомобильных дорог, проектов организации дорожного движения, разработка проектно-сметной документации по ремонту и реконструкции автомобильных дорог общего пользования местного значения</t>
  </si>
  <si>
    <t>33101S6490</t>
  </si>
  <si>
    <t>Строительство и реконструкция автомобильных дорог общего пользования местного значения</t>
  </si>
  <si>
    <t>Капитальные вложения в объекты государственной (муниципальной) собственности</t>
  </si>
  <si>
    <t>400</t>
  </si>
  <si>
    <t>33101S6720</t>
  </si>
  <si>
    <t>Капитальный ремонт и ремонт автомобильных дорог общего пользования местного значения муниципальных округов и городских округов</t>
  </si>
  <si>
    <t>Выполнение инженерных изысканий и подготовка проектной документации на строительство (реконструкцию) автомобильных дорог общего пользования местного значения муниципальных образований, расположенных в границах региона Кавказских Минеральных Вод</t>
  </si>
  <si>
    <t>4010120560</t>
  </si>
  <si>
    <t>Разработка проектной документации объектов благоустройства города Лермонтова</t>
  </si>
  <si>
    <t>401F200000</t>
  </si>
  <si>
    <t>Реализация регионального проекта "Формирование комфортной городской среды"</t>
  </si>
  <si>
    <t>401F255550</t>
  </si>
  <si>
    <t>Реализация программ формирования современной городской среды</t>
  </si>
  <si>
    <t>4210200000</t>
  </si>
  <si>
    <t>Основное мероприятие "Уборка территории и аналогичная деятельность"</t>
  </si>
  <si>
    <t>42102S8950</t>
  </si>
  <si>
    <t>Приобретение специализированной техники и оборудования для муниципальных нужд города Лермонтова</t>
  </si>
  <si>
    <t>4210600000</t>
  </si>
  <si>
    <t>Основное мероприятие "Благоустройство общественных территорий города Лермонтова"</t>
  </si>
  <si>
    <t>42106S6730</t>
  </si>
  <si>
    <t>Реализация мероприятий по благоустройству территории в городском округе город Лермонтов</t>
  </si>
  <si>
    <t>4230000000</t>
  </si>
  <si>
    <t>Подпрограмма "Инициативные проекты граждан"</t>
  </si>
  <si>
    <t>4230100000</t>
  </si>
  <si>
    <t>Основное мероприятие "Реализация инициативных проектов"</t>
  </si>
  <si>
    <t>423012ИП03</t>
  </si>
  <si>
    <t>Реализация инициативных проектов (Обустройство многофункциональной спортивной площадки по адресу: ул. Комсомольская д.15 села Острогорка города Лермонтова Ставропольского края)</t>
  </si>
  <si>
    <t>42301SИП03</t>
  </si>
  <si>
    <t>4240275490</t>
  </si>
  <si>
    <t>9110010050</t>
  </si>
  <si>
    <t>Председатель и аудитор контрольно-счетного органа муниципального образования</t>
  </si>
  <si>
    <t>Кредиты кредитных организаций в валюте Российской Федерации</t>
  </si>
  <si>
    <t>000 01020000000000000</t>
  </si>
  <si>
    <t>Привлечение кредитов от кредитных организаций в валюте Российской Федерации</t>
  </si>
  <si>
    <t>000 01020000000000700</t>
  </si>
  <si>
    <t>Привлечение городскими округами кредитов от кредитных организаций в валюте Российской Федерации</t>
  </si>
  <si>
    <t>604 01020000040000710</t>
  </si>
  <si>
    <t>Погашение кредитов, предоставленных кредитными организациями в валюте Российской Федерации</t>
  </si>
  <si>
    <t>000 01020000000000800</t>
  </si>
  <si>
    <t>Погашение городскими округами кредитов от кредитных организаций в валюте Российской Федерации</t>
  </si>
  <si>
    <t>604 01020000040000810</t>
  </si>
  <si>
    <t>Бюджетные кредиты из других бюджетов бюджетной системы Российской Федерации</t>
  </si>
  <si>
    <t>000 01030000000000000</t>
  </si>
  <si>
    <t>Бюджетные кредиты из других бюджетов бюджетной системы Российской Федерации в валюте Российской Федерации</t>
  </si>
  <si>
    <t>000 01030100000000000</t>
  </si>
  <si>
    <t>Привлечение бюджетных кредитов из других бюджетов бюджетной системы Российской Федерации в валюте Российской Федерации</t>
  </si>
  <si>
    <t>000 01030100000000700</t>
  </si>
  <si>
    <t>Привлечение кредитов из других бюджетов бюджетной системы Российской Федерации бюджетами городских округов в валюте Российской Федерации</t>
  </si>
  <si>
    <t>604 01030100040000710</t>
  </si>
  <si>
    <t>Погашение бюджетных кредитов, полученных из других бюджетов бюджетной системы Российской Федерации в валюте Российской Федерации</t>
  </si>
  <si>
    <t>000 01030100000000800</t>
  </si>
  <si>
    <t>Погашение бюджетами городских округов кредитов из других бюджетов бюджетной системы Российской Федерации в валюте Российской Федерации</t>
  </si>
  <si>
    <t>604 01030100040000810</t>
  </si>
  <si>
    <t>000 01061002040000550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</si>
  <si>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t>
  </si>
  <si>
    <t>604 01061002040001550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</si>
  <si>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</si>
  <si>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604 01061002040002550</t>
  </si>
  <si>
    <t xml:space="preserve">решением Совета города Лермонтова     </t>
  </si>
  <si>
    <t xml:space="preserve">решением Совета города Лермонтова                                  </t>
  </si>
  <si>
    <t xml:space="preserve"> решением Совета города Лермонтова                                  </t>
  </si>
  <si>
    <t>бюджета города Лермонтова по разделам, подразделам, целевым статьям (муниципальным программам и непрограммным направлениям деятельности) и группам видов расходов классификации расходов бюджетов в ведомственной структуре расходов бюджета города Лермонтова за 2023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</si>
</sst>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0;[Red]\-#,##0.00"/>
    <numFmt numFmtId="165" formatCode="#,##0.00;[Red]\-#,##0.00;0.00"/>
    <numFmt numFmtId="166" formatCode="&quot;&quot;###,##0.00"/>
    <numFmt numFmtId="167" formatCode="0.0%"/>
    <numFmt numFmtId="168" formatCode="00;[Red]\-00;&quot;&quot;"/>
    <numFmt numFmtId="169" formatCode="000"/>
    <numFmt numFmtId="170" formatCode="0000000;[Red]\-0000000;&quot;&quot;"/>
    <numFmt numFmtId="171" formatCode="0.00_ ;\-0.00\ "/>
    <numFmt numFmtId="172" formatCode="#,##0.0"/>
    <numFmt numFmtId="173" formatCode="&quot;&quot;#000"/>
    <numFmt numFmtId="174" formatCode="#,##0.00_ ;[Red]\-#,##0.00\ "/>
  </numFmts>
  <fonts count="11" x14ac:knownFonts="1">
    <font>
      <sz val="10"/>
      <name val="Arial"/>
      <charset val="204"/>
    </font>
    <font>
      <sz val="10"/>
      <name val="Arial"/>
      <family val="2"/>
      <charset val="204"/>
    </font>
    <font>
      <sz val="11"/>
      <name val="Times New Roman"/>
      <family val="1"/>
      <charset val="204"/>
    </font>
    <font>
      <sz val="14"/>
      <name val="Times New Roman"/>
      <family val="1"/>
      <charset val="204"/>
    </font>
    <font>
      <sz val="12"/>
      <name val="Times New Roman"/>
      <family val="1"/>
      <charset val="204"/>
    </font>
    <font>
      <u/>
      <sz val="14"/>
      <name val="Times New Roman"/>
      <family val="1"/>
      <charset val="204"/>
    </font>
    <font>
      <sz val="11"/>
      <color indexed="8"/>
      <name val="Times New Roman"/>
      <family val="1"/>
      <charset val="204"/>
    </font>
    <font>
      <sz val="10"/>
      <color theme="1"/>
      <name val="Arial Cyr"/>
      <family val="2"/>
      <charset val="204"/>
    </font>
    <font>
      <sz val="8"/>
      <color indexed="8"/>
      <name val="Arial"/>
      <family val="2"/>
      <charset val="204"/>
    </font>
    <font>
      <u/>
      <sz val="11"/>
      <name val="Times New Roman"/>
      <family val="1"/>
      <charset val="204"/>
    </font>
    <font>
      <b/>
      <sz val="14"/>
      <name val="Times New Roman"/>
      <family val="1"/>
      <charset val="204"/>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diagonal/>
    </border>
    <border>
      <left style="thin">
        <color indexed="8"/>
      </left>
      <right style="thin">
        <color indexed="8"/>
      </right>
      <top/>
      <bottom style="thin">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right/>
      <top style="thin">
        <color indexed="8"/>
      </top>
      <bottom/>
      <diagonal/>
    </border>
    <border>
      <left style="medium">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 fillId="0" borderId="0"/>
    <xf numFmtId="0" fontId="1" fillId="0" borderId="0"/>
    <xf numFmtId="0" fontId="7" fillId="0" borderId="0"/>
  </cellStyleXfs>
  <cellXfs count="134">
    <xf numFmtId="0" fontId="0" fillId="0" borderId="0" xfId="0"/>
    <xf numFmtId="171" fontId="3" fillId="2" borderId="0" xfId="1" applyNumberFormat="1" applyFont="1" applyFill="1" applyAlignment="1"/>
    <xf numFmtId="171" fontId="3" fillId="2" borderId="0" xfId="2" applyNumberFormat="1" applyFont="1" applyFill="1"/>
    <xf numFmtId="171" fontId="3" fillId="2" borderId="0" xfId="2" applyNumberFormat="1" applyFont="1" applyFill="1" applyAlignment="1">
      <alignment horizontal="center"/>
    </xf>
    <xf numFmtId="171" fontId="3" fillId="2" borderId="0" xfId="1" applyNumberFormat="1" applyFont="1" applyFill="1" applyBorder="1" applyAlignment="1">
      <alignment horizontal="center" vertical="center" wrapText="1"/>
    </xf>
    <xf numFmtId="0" fontId="3" fillId="0" borderId="0" xfId="0" applyFont="1"/>
    <xf numFmtId="0" fontId="3" fillId="0" borderId="0" xfId="0" applyFont="1" applyProtection="1">
      <protection hidden="1"/>
    </xf>
    <xf numFmtId="0" fontId="3" fillId="0" borderId="0" xfId="0" applyFont="1" applyFill="1" applyAlignment="1" applyProtection="1">
      <protection hidden="1"/>
    </xf>
    <xf numFmtId="0" fontId="3" fillId="0" borderId="12" xfId="0" applyNumberFormat="1" applyFont="1" applyFill="1" applyBorder="1" applyAlignment="1" applyProtection="1">
      <alignment horizontal="left" wrapText="1"/>
      <protection hidden="1"/>
    </xf>
    <xf numFmtId="0" fontId="3" fillId="0" borderId="11" xfId="0" applyNumberFormat="1" applyFont="1" applyFill="1" applyBorder="1" applyAlignment="1" applyProtection="1">
      <alignment horizontal="left" wrapText="1"/>
      <protection hidden="1"/>
    </xf>
    <xf numFmtId="165" fontId="3" fillId="0" borderId="11" xfId="0" applyNumberFormat="1" applyFont="1" applyFill="1" applyBorder="1" applyAlignment="1" applyProtection="1">
      <alignment wrapText="1"/>
      <protection hidden="1"/>
    </xf>
    <xf numFmtId="165" fontId="3" fillId="0" borderId="10" xfId="0" applyNumberFormat="1" applyFont="1" applyFill="1" applyBorder="1" applyAlignment="1" applyProtection="1">
      <alignment wrapText="1"/>
      <protection hidden="1"/>
    </xf>
    <xf numFmtId="0" fontId="3" fillId="0" borderId="9" xfId="0" applyNumberFormat="1" applyFont="1" applyFill="1" applyBorder="1" applyAlignment="1" applyProtection="1">
      <alignment horizontal="left" wrapText="1"/>
      <protection hidden="1"/>
    </xf>
    <xf numFmtId="0" fontId="3" fillId="0" borderId="7" xfId="0" applyNumberFormat="1" applyFont="1" applyFill="1" applyBorder="1" applyAlignment="1" applyProtection="1">
      <alignment horizontal="left" wrapText="1"/>
      <protection hidden="1"/>
    </xf>
    <xf numFmtId="165" fontId="3" fillId="0" borderId="7" xfId="0" applyNumberFormat="1" applyFont="1" applyFill="1" applyBorder="1" applyAlignment="1" applyProtection="1">
      <alignment wrapText="1"/>
      <protection hidden="1"/>
    </xf>
    <xf numFmtId="165" fontId="3" fillId="0" borderId="6" xfId="0" applyNumberFormat="1" applyFont="1" applyFill="1" applyBorder="1" applyAlignment="1" applyProtection="1">
      <alignment wrapText="1"/>
      <protection hidden="1"/>
    </xf>
    <xf numFmtId="0" fontId="3" fillId="0" borderId="5" xfId="0" applyNumberFormat="1" applyFont="1" applyFill="1" applyBorder="1" applyAlignment="1" applyProtection="1">
      <alignment horizontal="left" wrapText="1"/>
      <protection hidden="1"/>
    </xf>
    <xf numFmtId="0" fontId="3" fillId="0" borderId="3" xfId="0" applyNumberFormat="1" applyFont="1" applyFill="1" applyBorder="1" applyAlignment="1" applyProtection="1">
      <alignment horizontal="left" wrapText="1"/>
      <protection hidden="1"/>
    </xf>
    <xf numFmtId="165" fontId="3" fillId="0" borderId="3" xfId="0" applyNumberFormat="1" applyFont="1" applyFill="1" applyBorder="1" applyAlignment="1" applyProtection="1">
      <alignment wrapText="1"/>
      <protection hidden="1"/>
    </xf>
    <xf numFmtId="165" fontId="3" fillId="0" borderId="2" xfId="0" applyNumberFormat="1" applyFont="1" applyFill="1" applyBorder="1" applyAlignment="1" applyProtection="1">
      <alignment wrapText="1"/>
      <protection hidden="1"/>
    </xf>
    <xf numFmtId="0" fontId="3" fillId="0" borderId="4" xfId="0" applyNumberFormat="1" applyFont="1" applyFill="1" applyBorder="1" applyAlignment="1" applyProtection="1">
      <protection hidden="1"/>
    </xf>
    <xf numFmtId="164" fontId="3" fillId="0" borderId="3" xfId="0" applyNumberFormat="1" applyFont="1" applyFill="1" applyBorder="1" applyAlignment="1" applyProtection="1">
      <protection hidden="1"/>
    </xf>
    <xf numFmtId="164" fontId="3" fillId="0" borderId="2" xfId="0" applyNumberFormat="1" applyFont="1" applyFill="1" applyBorder="1" applyAlignment="1" applyProtection="1">
      <protection hidden="1"/>
    </xf>
    <xf numFmtId="164" fontId="3" fillId="0" borderId="1" xfId="0" applyNumberFormat="1" applyFont="1" applyFill="1" applyBorder="1" applyAlignment="1" applyProtection="1">
      <protection hidden="1"/>
    </xf>
    <xf numFmtId="171" fontId="3" fillId="2" borderId="0" xfId="2" applyNumberFormat="1" applyFont="1" applyFill="1" applyAlignment="1">
      <alignment horizontal="right"/>
    </xf>
    <xf numFmtId="0" fontId="4" fillId="2" borderId="0" xfId="2" applyFont="1" applyFill="1" applyBorder="1"/>
    <xf numFmtId="0" fontId="4" fillId="0" borderId="0" xfId="2" applyFont="1"/>
    <xf numFmtId="0" fontId="4" fillId="0" borderId="0" xfId="0" applyFont="1"/>
    <xf numFmtId="0" fontId="4" fillId="0" borderId="8" xfId="0" applyFont="1" applyBorder="1" applyAlignment="1">
      <alignment horizontal="center"/>
    </xf>
    <xf numFmtId="0" fontId="4" fillId="0" borderId="8" xfId="4" applyNumberFormat="1" applyFont="1" applyFill="1" applyBorder="1" applyAlignment="1" applyProtection="1">
      <alignment horizontal="center"/>
      <protection hidden="1"/>
    </xf>
    <xf numFmtId="0" fontId="4" fillId="0" borderId="8" xfId="4" applyNumberFormat="1" applyFont="1" applyFill="1" applyBorder="1" applyAlignment="1" applyProtection="1">
      <protection hidden="1"/>
    </xf>
    <xf numFmtId="0" fontId="4" fillId="0" borderId="8" xfId="4" applyNumberFormat="1" applyFont="1" applyFill="1" applyBorder="1" applyAlignment="1" applyProtection="1">
      <alignment wrapText="1"/>
      <protection hidden="1"/>
    </xf>
    <xf numFmtId="2" fontId="4" fillId="0" borderId="0" xfId="0" applyNumberFormat="1" applyFont="1" applyAlignment="1">
      <alignment horizontal="right"/>
    </xf>
    <xf numFmtId="0" fontId="1" fillId="0" borderId="0" xfId="2"/>
    <xf numFmtId="0" fontId="2" fillId="0" borderId="0" xfId="2" applyFont="1"/>
    <xf numFmtId="2" fontId="4" fillId="0" borderId="8" xfId="4" applyNumberFormat="1" applyFont="1" applyBorder="1" applyAlignment="1" applyProtection="1">
      <alignment horizontal="center" wrapText="1"/>
      <protection hidden="1"/>
    </xf>
    <xf numFmtId="0" fontId="3" fillId="0" borderId="0" xfId="2" applyFont="1" applyAlignment="1">
      <alignment horizontal="center"/>
    </xf>
    <xf numFmtId="0" fontId="3" fillId="0" borderId="0" xfId="2" applyFont="1"/>
    <xf numFmtId="0" fontId="3" fillId="0" borderId="0" xfId="2" applyFont="1"/>
    <xf numFmtId="0" fontId="3" fillId="0" borderId="0" xfId="2" applyFont="1" applyFill="1" applyBorder="1" applyAlignment="1">
      <alignment vertical="top"/>
    </xf>
    <xf numFmtId="0" fontId="3" fillId="0" borderId="0" xfId="2" applyFont="1" applyFill="1" applyAlignment="1">
      <alignment horizontal="left"/>
    </xf>
    <xf numFmtId="0" fontId="3" fillId="0" borderId="0" xfId="2" applyFont="1" applyAlignment="1">
      <alignment horizontal="right"/>
    </xf>
    <xf numFmtId="167" fontId="3" fillId="0" borderId="0" xfId="2" applyNumberFormat="1" applyFont="1"/>
    <xf numFmtId="0" fontId="6" fillId="0" borderId="16" xfId="2" applyFont="1" applyBorder="1" applyAlignment="1">
      <alignment horizontal="center" vertical="center" wrapText="1"/>
    </xf>
    <xf numFmtId="0" fontId="6" fillId="0" borderId="0" xfId="2" applyFont="1" applyAlignment="1">
      <alignment horizontal="center" vertical="center" wrapText="1"/>
    </xf>
    <xf numFmtId="0" fontId="6" fillId="0" borderId="17" xfId="2" applyFont="1" applyBorder="1" applyAlignment="1">
      <alignment horizontal="center" vertical="center" wrapText="1"/>
    </xf>
    <xf numFmtId="49" fontId="6" fillId="0" borderId="18" xfId="2" applyNumberFormat="1" applyFont="1" applyBorder="1" applyAlignment="1">
      <alignment horizontal="center" vertical="center" wrapText="1"/>
    </xf>
    <xf numFmtId="0" fontId="6" fillId="0" borderId="18" xfId="2" applyFont="1" applyBorder="1" applyAlignment="1">
      <alignment horizontal="center" vertical="center" wrapText="1"/>
    </xf>
    <xf numFmtId="0" fontId="6" fillId="0" borderId="17" xfId="2" applyFont="1" applyBorder="1" applyAlignment="1">
      <alignment horizontal="left" vertical="top" wrapText="1"/>
    </xf>
    <xf numFmtId="49" fontId="6" fillId="0" borderId="19" xfId="2" applyNumberFormat="1" applyFont="1" applyBorder="1" applyAlignment="1">
      <alignment horizontal="center" wrapText="1"/>
    </xf>
    <xf numFmtId="49" fontId="6" fillId="0" borderId="20" xfId="2" applyNumberFormat="1" applyFont="1" applyBorder="1" applyAlignment="1">
      <alignment horizontal="center" wrapText="1"/>
    </xf>
    <xf numFmtId="166" fontId="6" fillId="0" borderId="17" xfId="2" applyNumberFormat="1" applyFont="1" applyBorder="1" applyAlignment="1">
      <alignment horizontal="right" wrapText="1"/>
    </xf>
    <xf numFmtId="172" fontId="6" fillId="0" borderId="21" xfId="2" applyNumberFormat="1" applyFont="1" applyBorder="1" applyAlignment="1">
      <alignment horizontal="right" wrapText="1"/>
    </xf>
    <xf numFmtId="0" fontId="6" fillId="2" borderId="17" xfId="2" applyFont="1" applyFill="1" applyBorder="1" applyAlignment="1">
      <alignment horizontal="left" vertical="top" wrapText="1"/>
    </xf>
    <xf numFmtId="49" fontId="6" fillId="2" borderId="19" xfId="2" applyNumberFormat="1" applyFont="1" applyFill="1" applyBorder="1" applyAlignment="1">
      <alignment horizontal="center" wrapText="1"/>
    </xf>
    <xf numFmtId="49" fontId="6" fillId="2" borderId="20" xfId="2" applyNumberFormat="1" applyFont="1" applyFill="1" applyBorder="1" applyAlignment="1">
      <alignment horizontal="center" wrapText="1"/>
    </xf>
    <xf numFmtId="166" fontId="6" fillId="2" borderId="17" xfId="2" applyNumberFormat="1" applyFont="1" applyFill="1" applyBorder="1" applyAlignment="1">
      <alignment horizontal="right" wrapText="1"/>
    </xf>
    <xf numFmtId="0" fontId="6" fillId="0" borderId="0" xfId="2" applyFont="1" applyAlignment="1">
      <alignment wrapText="1"/>
    </xf>
    <xf numFmtId="49" fontId="6" fillId="0" borderId="22" xfId="2" applyNumberFormat="1" applyFont="1" applyBorder="1" applyAlignment="1">
      <alignment horizontal="center" wrapText="1"/>
    </xf>
    <xf numFmtId="0" fontId="6" fillId="0" borderId="22" xfId="2" applyFont="1" applyBorder="1" applyAlignment="1">
      <alignment horizontal="right" wrapText="1"/>
    </xf>
    <xf numFmtId="0" fontId="3" fillId="0" borderId="15" xfId="0" applyNumberFormat="1" applyFont="1" applyFill="1" applyBorder="1" applyAlignment="1" applyProtection="1">
      <alignment horizontal="center" vertical="center" wrapText="1"/>
      <protection hidden="1"/>
    </xf>
    <xf numFmtId="0" fontId="3" fillId="0" borderId="13" xfId="0" applyNumberFormat="1" applyFont="1" applyFill="1" applyBorder="1" applyAlignment="1" applyProtection="1">
      <alignment horizontal="center" vertical="center" wrapText="1"/>
      <protection hidden="1"/>
    </xf>
    <xf numFmtId="166" fontId="6" fillId="0" borderId="22" xfId="2" applyNumberFormat="1" applyFont="1" applyBorder="1" applyAlignment="1">
      <alignment horizontal="right"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3" xfId="0" applyFont="1" applyBorder="1" applyAlignment="1">
      <alignment horizontal="left" vertical="top" wrapText="1"/>
    </xf>
    <xf numFmtId="173" fontId="8" fillId="0" borderId="24" xfId="0" applyNumberFormat="1" applyFont="1" applyBorder="1" applyAlignment="1">
      <alignment horizontal="center" wrapText="1"/>
    </xf>
    <xf numFmtId="0" fontId="8" fillId="0" borderId="23" xfId="0" applyFont="1" applyBorder="1" applyAlignment="1">
      <alignment horizontal="center" wrapText="1"/>
    </xf>
    <xf numFmtId="166" fontId="8" fillId="0" borderId="23" xfId="0" applyNumberFormat="1" applyFont="1" applyBorder="1" applyAlignment="1">
      <alignment horizontal="right" wrapText="1"/>
    </xf>
    <xf numFmtId="166" fontId="8" fillId="0" borderId="25" xfId="0" applyNumberFormat="1" applyFont="1" applyBorder="1" applyAlignment="1">
      <alignment horizontal="right" wrapText="1"/>
    </xf>
    <xf numFmtId="0" fontId="8" fillId="0" borderId="26" xfId="0" applyFont="1" applyBorder="1" applyAlignment="1">
      <alignment horizontal="left" vertical="top" wrapText="1"/>
    </xf>
    <xf numFmtId="0" fontId="8" fillId="0" borderId="27" xfId="0" applyFont="1" applyBorder="1" applyAlignment="1">
      <alignment horizontal="center" wrapText="1"/>
    </xf>
    <xf numFmtId="0" fontId="8" fillId="0" borderId="26" xfId="0" applyFont="1" applyBorder="1" applyAlignment="1">
      <alignment horizontal="center" wrapText="1"/>
    </xf>
    <xf numFmtId="0" fontId="8" fillId="0" borderId="26" xfId="0" applyFont="1" applyBorder="1" applyAlignment="1">
      <alignment horizontal="right" wrapText="1"/>
    </xf>
    <xf numFmtId="0" fontId="8" fillId="0" borderId="28" xfId="0" applyFont="1" applyBorder="1" applyAlignment="1">
      <alignment horizontal="right" wrapText="1"/>
    </xf>
    <xf numFmtId="0" fontId="8" fillId="0" borderId="25" xfId="0" applyFont="1" applyBorder="1" applyAlignment="1">
      <alignment horizontal="center" wrapText="1"/>
    </xf>
    <xf numFmtId="0" fontId="8" fillId="0" borderId="29" xfId="0" applyFont="1" applyBorder="1" applyAlignment="1">
      <alignment wrapText="1"/>
    </xf>
    <xf numFmtId="0" fontId="8" fillId="0" borderId="22" xfId="0" applyFont="1" applyBorder="1" applyAlignment="1">
      <alignment horizontal="center" wrapText="1"/>
    </xf>
    <xf numFmtId="0" fontId="8" fillId="0" borderId="22" xfId="0" applyFont="1" applyBorder="1" applyAlignment="1">
      <alignment horizontal="right" wrapText="1"/>
    </xf>
    <xf numFmtId="0" fontId="8" fillId="0" borderId="0" xfId="0" applyFont="1" applyAlignment="1">
      <alignment vertical="center" wrapText="1"/>
    </xf>
    <xf numFmtId="0" fontId="8" fillId="0" borderId="0" xfId="0" applyFont="1" applyAlignment="1">
      <alignment wrapText="1"/>
    </xf>
    <xf numFmtId="0" fontId="2" fillId="0" borderId="0" xfId="0" applyFont="1"/>
    <xf numFmtId="0" fontId="2" fillId="0" borderId="0" xfId="0" applyFont="1" applyFill="1" applyAlignment="1">
      <alignment horizontal="left"/>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0" fillId="0" borderId="0" xfId="0"/>
    <xf numFmtId="0" fontId="3" fillId="0" borderId="0" xfId="1" applyFont="1"/>
    <xf numFmtId="0" fontId="3" fillId="0" borderId="8" xfId="2" applyNumberFormat="1" applyFont="1" applyFill="1" applyBorder="1" applyAlignment="1" applyProtection="1">
      <alignment wrapText="1"/>
      <protection hidden="1"/>
    </xf>
    <xf numFmtId="169" fontId="3" fillId="0" borderId="8" xfId="2" applyNumberFormat="1" applyFont="1" applyFill="1" applyBorder="1" applyAlignment="1" applyProtection="1">
      <alignment vertical="top"/>
      <protection hidden="1"/>
    </xf>
    <xf numFmtId="168" fontId="3" fillId="0" borderId="8" xfId="2" applyNumberFormat="1" applyFont="1" applyFill="1" applyBorder="1" applyAlignment="1" applyProtection="1">
      <alignment vertical="top"/>
      <protection hidden="1"/>
    </xf>
    <xf numFmtId="170" fontId="3" fillId="0" borderId="8" xfId="2" applyNumberFormat="1" applyFont="1" applyFill="1" applyBorder="1" applyAlignment="1" applyProtection="1">
      <alignment vertical="top"/>
      <protection hidden="1"/>
    </xf>
    <xf numFmtId="165" fontId="3" fillId="0" borderId="8" xfId="2" applyNumberFormat="1" applyFont="1" applyFill="1" applyBorder="1" applyAlignment="1" applyProtection="1">
      <protection hidden="1"/>
    </xf>
    <xf numFmtId="0" fontId="3" fillId="0" borderId="8" xfId="0" applyFont="1" applyBorder="1"/>
    <xf numFmtId="0" fontId="10" fillId="0" borderId="8" xfId="2" applyNumberFormat="1" applyFont="1" applyFill="1" applyBorder="1" applyAlignment="1" applyProtection="1">
      <protection hidden="1"/>
    </xf>
    <xf numFmtId="164" fontId="10" fillId="0" borderId="8" xfId="2" applyNumberFormat="1" applyFont="1" applyFill="1" applyBorder="1" applyAlignment="1" applyProtection="1">
      <protection hidden="1"/>
    </xf>
    <xf numFmtId="0" fontId="4" fillId="0" borderId="8" xfId="4" applyNumberFormat="1" applyFont="1" applyFill="1" applyBorder="1" applyAlignment="1" applyProtection="1">
      <alignment horizontal="center" vertical="center" wrapText="1"/>
      <protection hidden="1"/>
    </xf>
    <xf numFmtId="0" fontId="4" fillId="0" borderId="8" xfId="2" applyFont="1" applyBorder="1" applyAlignment="1">
      <alignment horizontal="center" vertical="center" wrapText="1"/>
    </xf>
    <xf numFmtId="0" fontId="4" fillId="0" borderId="8" xfId="0" applyFont="1" applyBorder="1" applyAlignment="1">
      <alignment horizontal="center" vertical="center" wrapText="1"/>
    </xf>
    <xf numFmtId="2" fontId="4" fillId="0" borderId="8" xfId="4" applyNumberFormat="1" applyFont="1" applyBorder="1" applyAlignment="1" applyProtection="1">
      <alignment horizontal="center" vertical="center" wrapText="1"/>
      <protection hidden="1"/>
    </xf>
    <xf numFmtId="2" fontId="3" fillId="0" borderId="8" xfId="0" applyNumberFormat="1" applyFont="1" applyBorder="1"/>
    <xf numFmtId="164" fontId="3" fillId="0" borderId="8" xfId="2" applyNumberFormat="1" applyFont="1" applyFill="1" applyBorder="1" applyAlignment="1" applyProtection="1">
      <protection hidden="1"/>
    </xf>
    <xf numFmtId="0" fontId="3" fillId="0" borderId="8" xfId="2" applyFont="1" applyBorder="1" applyProtection="1">
      <protection hidden="1"/>
    </xf>
    <xf numFmtId="165" fontId="3" fillId="0" borderId="8" xfId="2" applyNumberFormat="1" applyFont="1" applyBorder="1" applyProtection="1">
      <protection hidden="1"/>
    </xf>
    <xf numFmtId="164" fontId="3" fillId="0" borderId="8" xfId="2" applyNumberFormat="1" applyFont="1" applyBorder="1" applyProtection="1">
      <protection hidden="1"/>
    </xf>
    <xf numFmtId="165" fontId="3" fillId="0" borderId="0" xfId="0" applyNumberFormat="1" applyFont="1"/>
    <xf numFmtId="174" fontId="3" fillId="0" borderId="0" xfId="0" applyNumberFormat="1" applyFont="1"/>
    <xf numFmtId="169" fontId="4" fillId="0" borderId="30" xfId="0" applyNumberFormat="1" applyFont="1" applyFill="1" applyBorder="1" applyAlignment="1" applyProtection="1">
      <alignment wrapText="1"/>
      <protection hidden="1"/>
    </xf>
    <xf numFmtId="166" fontId="6" fillId="0" borderId="0" xfId="2" applyNumberFormat="1" applyFont="1" applyAlignment="1">
      <alignment horizontal="center" vertical="center" wrapText="1"/>
    </xf>
    <xf numFmtId="0" fontId="3" fillId="0" borderId="15" xfId="0" applyNumberFormat="1" applyFont="1" applyFill="1" applyBorder="1" applyAlignment="1" applyProtection="1">
      <alignment horizontal="center" vertical="center" wrapText="1"/>
      <protection hidden="1"/>
    </xf>
    <xf numFmtId="0" fontId="3" fillId="0" borderId="13" xfId="0" applyNumberFormat="1" applyFont="1" applyFill="1" applyBorder="1" applyAlignment="1" applyProtection="1">
      <alignment horizontal="center" vertical="center" wrapText="1"/>
      <protection hidden="1"/>
    </xf>
    <xf numFmtId="171" fontId="3" fillId="2" borderId="0" xfId="2" applyNumberFormat="1" applyFont="1" applyFill="1" applyAlignment="1">
      <alignment horizontal="left"/>
    </xf>
    <xf numFmtId="171" fontId="3" fillId="2" borderId="0" xfId="1" applyNumberFormat="1" applyFont="1" applyFill="1" applyBorder="1" applyAlignment="1">
      <alignment horizontal="center" vertical="top"/>
    </xf>
    <xf numFmtId="171" fontId="3" fillId="2" borderId="0" xfId="1" applyNumberFormat="1" applyFont="1" applyFill="1" applyBorder="1" applyAlignment="1">
      <alignment horizontal="center" vertical="top" wrapText="1" shrinkToFit="1"/>
    </xf>
    <xf numFmtId="171" fontId="3" fillId="2" borderId="0" xfId="2" applyNumberFormat="1" applyFont="1" applyFill="1" applyAlignment="1" applyProtection="1">
      <alignment horizontal="center"/>
      <protection hidden="1"/>
    </xf>
    <xf numFmtId="0" fontId="3" fillId="0" borderId="1" xfId="0" applyNumberFormat="1" applyFont="1" applyFill="1" applyBorder="1" applyAlignment="1" applyProtection="1">
      <alignment horizontal="center" vertical="center" wrapText="1"/>
      <protection hidden="1"/>
    </xf>
    <xf numFmtId="0" fontId="3" fillId="0" borderId="14" xfId="0" applyNumberFormat="1" applyFont="1" applyFill="1" applyBorder="1" applyAlignment="1" applyProtection="1">
      <alignment horizontal="center" vertical="center" wrapText="1"/>
      <protection hidden="1"/>
    </xf>
    <xf numFmtId="0" fontId="4" fillId="0" borderId="0" xfId="2" applyFont="1" applyAlignment="1">
      <alignment horizontal="center"/>
    </xf>
    <xf numFmtId="0" fontId="4" fillId="0" borderId="0" xfId="2" applyFont="1" applyAlignment="1">
      <alignment horizontal="center" wrapText="1"/>
    </xf>
    <xf numFmtId="166" fontId="6" fillId="0" borderId="16" xfId="2" applyNumberFormat="1" applyFont="1" applyBorder="1" applyAlignment="1">
      <alignment horizontal="right" vertical="center" wrapText="1"/>
    </xf>
    <xf numFmtId="0" fontId="6" fillId="0" borderId="16" xfId="2" applyFont="1" applyBorder="1" applyAlignment="1">
      <alignment horizontal="right" vertical="center" wrapText="1"/>
    </xf>
    <xf numFmtId="0" fontId="3" fillId="0" borderId="0" xfId="2" applyFont="1" applyFill="1" applyBorder="1" applyAlignment="1">
      <alignment horizontal="left" wrapText="1"/>
    </xf>
    <xf numFmtId="0" fontId="3" fillId="0" borderId="0" xfId="2" applyFont="1" applyFill="1" applyAlignment="1">
      <alignment horizontal="left" vertical="top" wrapText="1"/>
    </xf>
    <xf numFmtId="0" fontId="3" fillId="0" borderId="0" xfId="2" applyFont="1" applyFill="1" applyAlignment="1">
      <alignment horizontal="left" vertical="top"/>
    </xf>
    <xf numFmtId="0" fontId="3" fillId="0" borderId="0" xfId="2" applyFont="1" applyFill="1" applyBorder="1" applyAlignment="1">
      <alignment horizontal="center" vertical="top"/>
    </xf>
    <xf numFmtId="49" fontId="3" fillId="0" borderId="0" xfId="2" applyNumberFormat="1" applyFont="1" applyFill="1" applyBorder="1" applyAlignment="1">
      <alignment horizontal="center" vertical="top" wrapText="1" shrinkToFit="1"/>
    </xf>
    <xf numFmtId="0" fontId="3" fillId="0" borderId="0" xfId="2" applyFont="1" applyAlignment="1" applyProtection="1">
      <alignment horizontal="center"/>
      <protection hidden="1"/>
    </xf>
    <xf numFmtId="0" fontId="2" fillId="0" borderId="0" xfId="0" applyFont="1" applyAlignment="1">
      <alignment horizontal="center"/>
    </xf>
    <xf numFmtId="0" fontId="6" fillId="0" borderId="16" xfId="0" applyFont="1" applyBorder="1" applyAlignment="1">
      <alignment horizontal="right" vertical="center" wrapText="1"/>
    </xf>
    <xf numFmtId="0" fontId="2" fillId="0" borderId="0" xfId="0" applyFont="1" applyFill="1" applyBorder="1" applyAlignment="1">
      <alignment vertical="top"/>
    </xf>
    <xf numFmtId="0" fontId="2" fillId="0" borderId="0" xfId="0" applyFont="1" applyFill="1" applyBorder="1" applyAlignment="1">
      <alignment horizontal="left" vertical="top"/>
    </xf>
    <xf numFmtId="0" fontId="2" fillId="0" borderId="0" xfId="0" applyFont="1" applyFill="1" applyBorder="1" applyAlignment="1">
      <alignment wrapText="1"/>
    </xf>
    <xf numFmtId="0" fontId="2" fillId="0" borderId="0" xfId="0" applyFont="1" applyFill="1" applyAlignment="1">
      <alignment horizontal="left" vertical="top" wrapText="1"/>
    </xf>
    <xf numFmtId="0" fontId="2" fillId="0" borderId="0" xfId="0" applyFont="1" applyFill="1" applyAlignment="1">
      <alignment horizontal="left" vertical="top"/>
    </xf>
    <xf numFmtId="0" fontId="2" fillId="0" borderId="0" xfId="0" applyFont="1" applyAlignment="1">
      <alignment horizontal="center" wrapText="1"/>
    </xf>
  </cellXfs>
  <cellStyles count="6">
    <cellStyle name="Обычный" xfId="0" builtinId="0"/>
    <cellStyle name="Обычный 2" xfId="2"/>
    <cellStyle name="Обычный 2 2" xfId="3"/>
    <cellStyle name="Обычный 2 3" xfId="4"/>
    <cellStyle name="Обычный 3" xfId="5"/>
    <cellStyle name="Обычный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3"/>
  <sheetViews>
    <sheetView showGridLines="0" zoomScale="80" zoomScaleNormal="80" workbookViewId="0">
      <selection activeCell="E13" sqref="E13"/>
    </sheetView>
  </sheetViews>
  <sheetFormatPr defaultColWidth="9.140625" defaultRowHeight="18.75" x14ac:dyDescent="0.3"/>
  <cols>
    <col min="1" max="1" width="30.5703125" style="5" customWidth="1"/>
    <col min="2" max="2" width="109.42578125" style="5" customWidth="1"/>
    <col min="3" max="3" width="21.5703125" style="5" customWidth="1"/>
    <col min="4" max="4" width="21.42578125" style="5" customWidth="1"/>
    <col min="5" max="5" width="12" style="5" customWidth="1"/>
    <col min="6" max="16384" width="9.140625" style="5"/>
  </cols>
  <sheetData>
    <row r="1" spans="1:8" x14ac:dyDescent="0.3">
      <c r="A1" s="1"/>
      <c r="B1" s="1"/>
      <c r="C1" s="86"/>
      <c r="D1" s="86"/>
      <c r="E1" s="86"/>
    </row>
    <row r="2" spans="1:8" x14ac:dyDescent="0.3">
      <c r="A2" s="3"/>
      <c r="B2" s="86"/>
      <c r="C2" s="110" t="s">
        <v>252</v>
      </c>
      <c r="D2" s="110"/>
      <c r="E2" s="86"/>
    </row>
    <row r="3" spans="1:8" x14ac:dyDescent="0.3">
      <c r="A3" s="3"/>
      <c r="B3" s="86"/>
      <c r="C3" s="2" t="s">
        <v>253</v>
      </c>
      <c r="D3" s="86"/>
      <c r="E3" s="86"/>
    </row>
    <row r="4" spans="1:8" x14ac:dyDescent="0.3">
      <c r="A4" s="3"/>
      <c r="B4" s="86"/>
      <c r="C4" s="2" t="s">
        <v>1154</v>
      </c>
      <c r="D4" s="86"/>
      <c r="E4" s="86"/>
    </row>
    <row r="5" spans="1:8" x14ac:dyDescent="0.3">
      <c r="A5" s="3"/>
      <c r="B5" s="86"/>
      <c r="C5" s="2" t="s">
        <v>254</v>
      </c>
      <c r="D5" s="86"/>
      <c r="E5" s="86"/>
    </row>
    <row r="6" spans="1:8" x14ac:dyDescent="0.3">
      <c r="A6" s="3"/>
      <c r="B6" s="86"/>
      <c r="C6" s="86"/>
      <c r="D6" s="86"/>
      <c r="E6" s="86"/>
    </row>
    <row r="7" spans="1:8" x14ac:dyDescent="0.3">
      <c r="A7" s="111" t="s">
        <v>255</v>
      </c>
      <c r="B7" s="111"/>
      <c r="C7" s="111"/>
      <c r="D7" s="111"/>
      <c r="E7" s="111"/>
      <c r="F7" s="6"/>
      <c r="G7" s="6"/>
      <c r="H7" s="6"/>
    </row>
    <row r="8" spans="1:8" x14ac:dyDescent="0.3">
      <c r="A8" s="112" t="s">
        <v>256</v>
      </c>
      <c r="B8" s="112"/>
      <c r="C8" s="112"/>
      <c r="D8" s="112"/>
      <c r="E8" s="112"/>
      <c r="F8" s="6"/>
      <c r="G8" s="6"/>
      <c r="H8" s="6"/>
    </row>
    <row r="9" spans="1:8" x14ac:dyDescent="0.3">
      <c r="A9" s="113" t="s">
        <v>885</v>
      </c>
      <c r="B9" s="113"/>
      <c r="C9" s="113"/>
      <c r="D9" s="113"/>
      <c r="E9" s="113"/>
      <c r="F9" s="6"/>
      <c r="G9" s="6"/>
      <c r="H9" s="6"/>
    </row>
    <row r="10" spans="1:8" ht="19.5" thickBot="1" x14ac:dyDescent="0.35">
      <c r="A10" s="4"/>
      <c r="B10" s="4"/>
      <c r="C10" s="86"/>
      <c r="D10" s="86"/>
      <c r="E10" s="24" t="s">
        <v>257</v>
      </c>
      <c r="F10" s="7"/>
      <c r="G10" s="7"/>
      <c r="H10" s="6"/>
    </row>
    <row r="11" spans="1:8" ht="19.5" thickBot="1" x14ac:dyDescent="0.35">
      <c r="A11" s="60"/>
      <c r="B11" s="60"/>
      <c r="C11" s="115" t="s">
        <v>250</v>
      </c>
      <c r="D11" s="108" t="s">
        <v>1027</v>
      </c>
      <c r="E11" s="114" t="s">
        <v>251</v>
      </c>
      <c r="F11" s="6"/>
      <c r="G11" s="6"/>
      <c r="H11" s="6"/>
    </row>
    <row r="12" spans="1:8" ht="112.5" customHeight="1" thickBot="1" x14ac:dyDescent="0.35">
      <c r="A12" s="61" t="s">
        <v>249</v>
      </c>
      <c r="B12" s="61" t="s">
        <v>248</v>
      </c>
      <c r="C12" s="115"/>
      <c r="D12" s="109"/>
      <c r="E12" s="109"/>
      <c r="F12" s="6"/>
      <c r="G12" s="6"/>
      <c r="H12" s="6"/>
    </row>
    <row r="13" spans="1:8" x14ac:dyDescent="0.3">
      <c r="A13" s="8" t="s">
        <v>886</v>
      </c>
      <c r="B13" s="9" t="s">
        <v>247</v>
      </c>
      <c r="C13" s="10">
        <v>0</v>
      </c>
      <c r="D13" s="10">
        <v>66200</v>
      </c>
      <c r="E13" s="11">
        <v>0</v>
      </c>
      <c r="F13" s="6"/>
      <c r="G13" s="6"/>
      <c r="H13" s="6"/>
    </row>
    <row r="14" spans="1:8" x14ac:dyDescent="0.3">
      <c r="A14" s="12" t="s">
        <v>246</v>
      </c>
      <c r="B14" s="13" t="s">
        <v>6</v>
      </c>
      <c r="C14" s="14">
        <v>0</v>
      </c>
      <c r="D14" s="14">
        <v>66200</v>
      </c>
      <c r="E14" s="15">
        <v>0</v>
      </c>
      <c r="F14" s="6"/>
      <c r="G14" s="6"/>
      <c r="H14" s="6"/>
    </row>
    <row r="15" spans="1:8" x14ac:dyDescent="0.3">
      <c r="A15" s="12" t="s">
        <v>245</v>
      </c>
      <c r="B15" s="13" t="s">
        <v>4</v>
      </c>
      <c r="C15" s="14">
        <v>0</v>
      </c>
      <c r="D15" s="14">
        <v>66200</v>
      </c>
      <c r="E15" s="15">
        <v>0</v>
      </c>
      <c r="F15" s="6"/>
      <c r="G15" s="6"/>
      <c r="H15" s="6"/>
    </row>
    <row r="16" spans="1:8" ht="51" customHeight="1" x14ac:dyDescent="0.3">
      <c r="A16" s="12" t="s">
        <v>887</v>
      </c>
      <c r="B16" s="13" t="s">
        <v>888</v>
      </c>
      <c r="C16" s="14">
        <v>0</v>
      </c>
      <c r="D16" s="14">
        <v>18200</v>
      </c>
      <c r="E16" s="15">
        <v>0</v>
      </c>
      <c r="F16" s="6"/>
      <c r="G16" s="6"/>
      <c r="H16" s="6"/>
    </row>
    <row r="17" spans="1:8" ht="75" x14ac:dyDescent="0.3">
      <c r="A17" s="12" t="s">
        <v>244</v>
      </c>
      <c r="B17" s="13" t="s">
        <v>234</v>
      </c>
      <c r="C17" s="14">
        <v>0</v>
      </c>
      <c r="D17" s="14">
        <v>2700</v>
      </c>
      <c r="E17" s="15">
        <v>0</v>
      </c>
      <c r="F17" s="6"/>
      <c r="G17" s="6"/>
      <c r="H17" s="6"/>
    </row>
    <row r="18" spans="1:8" ht="93.75" x14ac:dyDescent="0.3">
      <c r="A18" s="12" t="s">
        <v>243</v>
      </c>
      <c r="B18" s="13" t="s">
        <v>232</v>
      </c>
      <c r="C18" s="14">
        <v>0</v>
      </c>
      <c r="D18" s="14">
        <v>10000</v>
      </c>
      <c r="E18" s="15">
        <v>0</v>
      </c>
      <c r="F18" s="6"/>
      <c r="G18" s="6"/>
      <c r="H18" s="6"/>
    </row>
    <row r="19" spans="1:8" ht="75" x14ac:dyDescent="0.3">
      <c r="A19" s="12" t="s">
        <v>242</v>
      </c>
      <c r="B19" s="13" t="s">
        <v>229</v>
      </c>
      <c r="C19" s="14">
        <v>0</v>
      </c>
      <c r="D19" s="14">
        <v>2500</v>
      </c>
      <c r="E19" s="15">
        <v>0</v>
      </c>
      <c r="F19" s="6"/>
      <c r="G19" s="6"/>
      <c r="H19" s="6"/>
    </row>
    <row r="20" spans="1:8" ht="75" x14ac:dyDescent="0.3">
      <c r="A20" s="12" t="s">
        <v>241</v>
      </c>
      <c r="B20" s="13" t="s">
        <v>219</v>
      </c>
      <c r="C20" s="14">
        <v>0</v>
      </c>
      <c r="D20" s="14">
        <v>3000</v>
      </c>
      <c r="E20" s="15">
        <v>0</v>
      </c>
      <c r="F20" s="6"/>
      <c r="G20" s="6"/>
      <c r="H20" s="6"/>
    </row>
    <row r="21" spans="1:8" ht="37.5" x14ac:dyDescent="0.3">
      <c r="A21" s="12" t="s">
        <v>889</v>
      </c>
      <c r="B21" s="13" t="s">
        <v>890</v>
      </c>
      <c r="C21" s="14">
        <v>0</v>
      </c>
      <c r="D21" s="14">
        <v>48000</v>
      </c>
      <c r="E21" s="15">
        <v>0</v>
      </c>
      <c r="F21" s="6"/>
      <c r="G21" s="6"/>
      <c r="H21" s="6"/>
    </row>
    <row r="22" spans="1:8" ht="56.25" x14ac:dyDescent="0.3">
      <c r="A22" s="12" t="s">
        <v>240</v>
      </c>
      <c r="B22" s="13" t="s">
        <v>239</v>
      </c>
      <c r="C22" s="14">
        <v>0</v>
      </c>
      <c r="D22" s="14">
        <v>48000</v>
      </c>
      <c r="E22" s="15">
        <v>0</v>
      </c>
      <c r="F22" s="6"/>
      <c r="G22" s="6"/>
      <c r="H22" s="6"/>
    </row>
    <row r="23" spans="1:8" ht="37.5" x14ac:dyDescent="0.3">
      <c r="A23" s="12" t="s">
        <v>891</v>
      </c>
      <c r="B23" s="13" t="s">
        <v>238</v>
      </c>
      <c r="C23" s="14">
        <v>231600</v>
      </c>
      <c r="D23" s="14">
        <v>369626.71</v>
      </c>
      <c r="E23" s="15">
        <v>159.59702504317789</v>
      </c>
      <c r="F23" s="6"/>
      <c r="G23" s="6"/>
      <c r="H23" s="6"/>
    </row>
    <row r="24" spans="1:8" x14ac:dyDescent="0.3">
      <c r="A24" s="12" t="s">
        <v>237</v>
      </c>
      <c r="B24" s="13" t="s">
        <v>6</v>
      </c>
      <c r="C24" s="14">
        <v>231600</v>
      </c>
      <c r="D24" s="14">
        <v>369626.71</v>
      </c>
      <c r="E24" s="15">
        <v>159.59702504317789</v>
      </c>
      <c r="F24" s="6"/>
      <c r="G24" s="6"/>
      <c r="H24" s="6"/>
    </row>
    <row r="25" spans="1:8" x14ac:dyDescent="0.3">
      <c r="A25" s="12" t="s">
        <v>236</v>
      </c>
      <c r="B25" s="13" t="s">
        <v>4</v>
      </c>
      <c r="C25" s="14">
        <v>231600</v>
      </c>
      <c r="D25" s="14">
        <v>369626.71</v>
      </c>
      <c r="E25" s="15">
        <v>159.59702504317789</v>
      </c>
      <c r="F25" s="6"/>
      <c r="G25" s="6"/>
      <c r="H25" s="6"/>
    </row>
    <row r="26" spans="1:8" ht="37.5" x14ac:dyDescent="0.3">
      <c r="A26" s="12" t="s">
        <v>892</v>
      </c>
      <c r="B26" s="13" t="s">
        <v>888</v>
      </c>
      <c r="C26" s="14">
        <v>231600</v>
      </c>
      <c r="D26" s="14">
        <v>369626.71</v>
      </c>
      <c r="E26" s="15">
        <v>159.59702504317789</v>
      </c>
      <c r="F26" s="6"/>
      <c r="G26" s="6"/>
      <c r="H26" s="6"/>
    </row>
    <row r="27" spans="1:8" ht="75" x14ac:dyDescent="0.3">
      <c r="A27" s="12" t="s">
        <v>235</v>
      </c>
      <c r="B27" s="13" t="s">
        <v>234</v>
      </c>
      <c r="C27" s="14">
        <v>5060</v>
      </c>
      <c r="D27" s="14">
        <v>25500</v>
      </c>
      <c r="E27" s="15">
        <v>503.9525691699605</v>
      </c>
      <c r="F27" s="6"/>
      <c r="G27" s="6"/>
      <c r="H27" s="6"/>
    </row>
    <row r="28" spans="1:8" ht="93.75" x14ac:dyDescent="0.3">
      <c r="A28" s="12" t="s">
        <v>233</v>
      </c>
      <c r="B28" s="13" t="s">
        <v>232</v>
      </c>
      <c r="C28" s="14">
        <v>30000</v>
      </c>
      <c r="D28" s="14">
        <v>31082.46</v>
      </c>
      <c r="E28" s="15">
        <v>103.6082</v>
      </c>
      <c r="F28" s="6"/>
      <c r="G28" s="6"/>
      <c r="H28" s="6"/>
    </row>
    <row r="29" spans="1:8" ht="75" x14ac:dyDescent="0.3">
      <c r="A29" s="12" t="s">
        <v>231</v>
      </c>
      <c r="B29" s="13" t="s">
        <v>230</v>
      </c>
      <c r="C29" s="14">
        <v>3150</v>
      </c>
      <c r="D29" s="14">
        <v>15500.27</v>
      </c>
      <c r="E29" s="15">
        <v>492.07206349206348</v>
      </c>
      <c r="F29" s="6"/>
      <c r="G29" s="6"/>
      <c r="H29" s="6"/>
    </row>
    <row r="30" spans="1:8" ht="93.75" x14ac:dyDescent="0.3">
      <c r="A30" s="12" t="s">
        <v>228</v>
      </c>
      <c r="B30" s="13" t="s">
        <v>227</v>
      </c>
      <c r="C30" s="14">
        <v>2500</v>
      </c>
      <c r="D30" s="14">
        <v>750</v>
      </c>
      <c r="E30" s="15">
        <v>30</v>
      </c>
      <c r="F30" s="6"/>
      <c r="G30" s="6"/>
      <c r="H30" s="6"/>
    </row>
    <row r="31" spans="1:8" ht="112.5" x14ac:dyDescent="0.3">
      <c r="A31" s="12" t="s">
        <v>226</v>
      </c>
      <c r="B31" s="13" t="s">
        <v>225</v>
      </c>
      <c r="C31" s="14">
        <v>5050</v>
      </c>
      <c r="D31" s="14">
        <v>900</v>
      </c>
      <c r="E31" s="15">
        <v>17.821782178217823</v>
      </c>
      <c r="F31" s="6"/>
      <c r="G31" s="6"/>
      <c r="H31" s="6"/>
    </row>
    <row r="32" spans="1:8" ht="75" x14ac:dyDescent="0.3">
      <c r="A32" s="12" t="s">
        <v>224</v>
      </c>
      <c r="B32" s="13" t="s">
        <v>223</v>
      </c>
      <c r="C32" s="14">
        <v>4720</v>
      </c>
      <c r="D32" s="14">
        <v>6555.52</v>
      </c>
      <c r="E32" s="15">
        <v>138.88813559322034</v>
      </c>
      <c r="F32" s="6"/>
      <c r="G32" s="6"/>
      <c r="H32" s="6"/>
    </row>
    <row r="33" spans="1:8" ht="75" x14ac:dyDescent="0.3">
      <c r="A33" s="12" t="s">
        <v>222</v>
      </c>
      <c r="B33" s="13" t="s">
        <v>221</v>
      </c>
      <c r="C33" s="14">
        <v>15630</v>
      </c>
      <c r="D33" s="14">
        <v>26000</v>
      </c>
      <c r="E33" s="15">
        <v>166.34676903390914</v>
      </c>
      <c r="F33" s="6"/>
      <c r="G33" s="6"/>
      <c r="H33" s="6"/>
    </row>
    <row r="34" spans="1:8" ht="75" x14ac:dyDescent="0.3">
      <c r="A34" s="12" t="s">
        <v>220</v>
      </c>
      <c r="B34" s="13" t="s">
        <v>219</v>
      </c>
      <c r="C34" s="14">
        <v>151350</v>
      </c>
      <c r="D34" s="14">
        <v>263338.46000000002</v>
      </c>
      <c r="E34" s="15">
        <v>173.99303600925012</v>
      </c>
      <c r="F34" s="6"/>
      <c r="G34" s="6"/>
      <c r="H34" s="6"/>
    </row>
    <row r="35" spans="1:8" ht="131.25" x14ac:dyDescent="0.3">
      <c r="A35" s="12" t="s">
        <v>218</v>
      </c>
      <c r="B35" s="13" t="s">
        <v>217</v>
      </c>
      <c r="C35" s="14">
        <v>14140</v>
      </c>
      <c r="D35" s="14">
        <v>0</v>
      </c>
      <c r="E35" s="15">
        <v>0</v>
      </c>
      <c r="F35" s="6"/>
      <c r="G35" s="6"/>
      <c r="H35" s="6"/>
    </row>
    <row r="36" spans="1:8" ht="37.5" x14ac:dyDescent="0.3">
      <c r="A36" s="12" t="s">
        <v>893</v>
      </c>
      <c r="B36" s="13" t="s">
        <v>895</v>
      </c>
      <c r="C36" s="14">
        <v>0</v>
      </c>
      <c r="D36" s="14">
        <v>8000</v>
      </c>
      <c r="E36" s="15">
        <v>0</v>
      </c>
      <c r="F36" s="6"/>
      <c r="G36" s="6"/>
      <c r="H36" s="6"/>
    </row>
    <row r="37" spans="1:8" x14ac:dyDescent="0.3">
      <c r="A37" s="12" t="s">
        <v>896</v>
      </c>
      <c r="B37" s="13" t="s">
        <v>6</v>
      </c>
      <c r="C37" s="14">
        <v>0</v>
      </c>
      <c r="D37" s="14">
        <v>8000</v>
      </c>
      <c r="E37" s="15">
        <v>0</v>
      </c>
      <c r="F37" s="6"/>
      <c r="G37" s="6"/>
      <c r="H37" s="6"/>
    </row>
    <row r="38" spans="1:8" x14ac:dyDescent="0.3">
      <c r="A38" s="12" t="s">
        <v>897</v>
      </c>
      <c r="B38" s="13" t="s">
        <v>4</v>
      </c>
      <c r="C38" s="14">
        <v>0</v>
      </c>
      <c r="D38" s="14">
        <v>8000</v>
      </c>
      <c r="E38" s="15">
        <v>0</v>
      </c>
      <c r="F38" s="6"/>
      <c r="G38" s="6"/>
      <c r="H38" s="6"/>
    </row>
    <row r="39" spans="1:8" x14ac:dyDescent="0.3">
      <c r="A39" s="12" t="s">
        <v>898</v>
      </c>
      <c r="B39" s="13" t="s">
        <v>899</v>
      </c>
      <c r="C39" s="14">
        <v>0</v>
      </c>
      <c r="D39" s="14">
        <v>8000</v>
      </c>
      <c r="E39" s="15">
        <v>0</v>
      </c>
      <c r="F39" s="6"/>
      <c r="G39" s="6"/>
      <c r="H39" s="6"/>
    </row>
    <row r="40" spans="1:8" ht="93.75" x14ac:dyDescent="0.3">
      <c r="A40" s="12" t="s">
        <v>900</v>
      </c>
      <c r="B40" s="13" t="s">
        <v>901</v>
      </c>
      <c r="C40" s="14">
        <v>0</v>
      </c>
      <c r="D40" s="14">
        <v>8000</v>
      </c>
      <c r="E40" s="15">
        <v>0</v>
      </c>
      <c r="F40" s="6"/>
      <c r="G40" s="6"/>
      <c r="H40" s="6"/>
    </row>
    <row r="41" spans="1:8" ht="150" x14ac:dyDescent="0.3">
      <c r="A41" s="12" t="s">
        <v>902</v>
      </c>
      <c r="B41" s="13" t="s">
        <v>903</v>
      </c>
      <c r="C41" s="14">
        <v>0</v>
      </c>
      <c r="D41" s="14">
        <v>8000</v>
      </c>
      <c r="E41" s="15">
        <v>0</v>
      </c>
      <c r="F41" s="6"/>
      <c r="G41" s="6"/>
      <c r="H41" s="6"/>
    </row>
    <row r="42" spans="1:8" ht="93.75" x14ac:dyDescent="0.3">
      <c r="A42" s="12" t="s">
        <v>894</v>
      </c>
      <c r="B42" s="13" t="s">
        <v>901</v>
      </c>
      <c r="C42" s="14">
        <v>0</v>
      </c>
      <c r="D42" s="14">
        <v>8000</v>
      </c>
      <c r="E42" s="15">
        <v>0</v>
      </c>
      <c r="F42" s="6"/>
      <c r="G42" s="6"/>
      <c r="H42" s="6"/>
    </row>
    <row r="43" spans="1:8" x14ac:dyDescent="0.3">
      <c r="A43" s="12" t="s">
        <v>904</v>
      </c>
      <c r="B43" s="13" t="s">
        <v>216</v>
      </c>
      <c r="C43" s="14">
        <v>95900</v>
      </c>
      <c r="D43" s="14">
        <v>629471.81000000006</v>
      </c>
      <c r="E43" s="15">
        <v>656.3835349322211</v>
      </c>
      <c r="F43" s="6"/>
      <c r="G43" s="6"/>
      <c r="H43" s="6"/>
    </row>
    <row r="44" spans="1:8" x14ac:dyDescent="0.3">
      <c r="A44" s="12" t="s">
        <v>215</v>
      </c>
      <c r="B44" s="13" t="s">
        <v>6</v>
      </c>
      <c r="C44" s="14">
        <v>95900</v>
      </c>
      <c r="D44" s="14">
        <v>629471.81000000006</v>
      </c>
      <c r="E44" s="15">
        <v>656.3835349322211</v>
      </c>
      <c r="F44" s="6"/>
      <c r="G44" s="6"/>
      <c r="H44" s="6"/>
    </row>
    <row r="45" spans="1:8" x14ac:dyDescent="0.3">
      <c r="A45" s="12" t="s">
        <v>214</v>
      </c>
      <c r="B45" s="13" t="s">
        <v>213</v>
      </c>
      <c r="C45" s="14">
        <v>95900</v>
      </c>
      <c r="D45" s="14">
        <v>594697.06999999995</v>
      </c>
      <c r="E45" s="15">
        <v>620.12207507820642</v>
      </c>
      <c r="F45" s="6"/>
      <c r="G45" s="6"/>
      <c r="H45" s="6"/>
    </row>
    <row r="46" spans="1:8" x14ac:dyDescent="0.3">
      <c r="A46" s="12" t="s">
        <v>906</v>
      </c>
      <c r="B46" s="13" t="s">
        <v>907</v>
      </c>
      <c r="C46" s="14">
        <v>95900</v>
      </c>
      <c r="D46" s="14">
        <v>594697.06999999995</v>
      </c>
      <c r="E46" s="15">
        <v>620.12207507820642</v>
      </c>
      <c r="F46" s="6"/>
      <c r="G46" s="6"/>
      <c r="H46" s="6"/>
    </row>
    <row r="47" spans="1:8" ht="37.5" x14ac:dyDescent="0.3">
      <c r="A47" s="12" t="s">
        <v>212</v>
      </c>
      <c r="B47" s="13" t="s">
        <v>211</v>
      </c>
      <c r="C47" s="14">
        <v>55780</v>
      </c>
      <c r="D47" s="14">
        <v>435101.25</v>
      </c>
      <c r="E47" s="15">
        <v>780.03092506274652</v>
      </c>
      <c r="F47" s="6"/>
      <c r="G47" s="6"/>
      <c r="H47" s="6"/>
    </row>
    <row r="48" spans="1:8" x14ac:dyDescent="0.3">
      <c r="A48" s="12" t="s">
        <v>210</v>
      </c>
      <c r="B48" s="13" t="s">
        <v>209</v>
      </c>
      <c r="C48" s="14">
        <v>40120</v>
      </c>
      <c r="D48" s="14">
        <v>102475.19</v>
      </c>
      <c r="E48" s="15">
        <v>255.42170987038884</v>
      </c>
      <c r="F48" s="6"/>
      <c r="G48" s="6"/>
      <c r="H48" s="6"/>
    </row>
    <row r="49" spans="1:8" x14ac:dyDescent="0.3">
      <c r="A49" s="12" t="s">
        <v>208</v>
      </c>
      <c r="B49" s="13" t="s">
        <v>207</v>
      </c>
      <c r="C49" s="14">
        <v>0</v>
      </c>
      <c r="D49" s="14">
        <v>57111.43</v>
      </c>
      <c r="E49" s="15">
        <v>0</v>
      </c>
      <c r="F49" s="6"/>
      <c r="G49" s="6"/>
      <c r="H49" s="6"/>
    </row>
    <row r="50" spans="1:8" x14ac:dyDescent="0.3">
      <c r="A50" s="12" t="s">
        <v>206</v>
      </c>
      <c r="B50" s="13" t="s">
        <v>205</v>
      </c>
      <c r="C50" s="14">
        <v>0</v>
      </c>
      <c r="D50" s="14">
        <v>9.1999999999999993</v>
      </c>
      <c r="E50" s="15">
        <v>0</v>
      </c>
      <c r="F50" s="6"/>
      <c r="G50" s="6"/>
      <c r="H50" s="6"/>
    </row>
    <row r="51" spans="1:8" x14ac:dyDescent="0.3">
      <c r="A51" s="12" t="s">
        <v>908</v>
      </c>
      <c r="B51" s="13" t="s">
        <v>4</v>
      </c>
      <c r="C51" s="14">
        <v>0</v>
      </c>
      <c r="D51" s="14">
        <v>34774.74</v>
      </c>
      <c r="E51" s="15">
        <v>0</v>
      </c>
      <c r="F51" s="6"/>
      <c r="G51" s="6"/>
      <c r="H51" s="6"/>
    </row>
    <row r="52" spans="1:8" x14ac:dyDescent="0.3">
      <c r="A52" s="12" t="s">
        <v>909</v>
      </c>
      <c r="B52" s="13" t="s">
        <v>899</v>
      </c>
      <c r="C52" s="14">
        <v>0</v>
      </c>
      <c r="D52" s="14">
        <v>34774.74</v>
      </c>
      <c r="E52" s="15">
        <v>0</v>
      </c>
      <c r="F52" s="6"/>
      <c r="G52" s="6"/>
      <c r="H52" s="6"/>
    </row>
    <row r="53" spans="1:8" ht="93.75" x14ac:dyDescent="0.3">
      <c r="A53" s="12" t="s">
        <v>905</v>
      </c>
      <c r="B53" s="13" t="s">
        <v>901</v>
      </c>
      <c r="C53" s="14">
        <v>0</v>
      </c>
      <c r="D53" s="14">
        <v>34774.74</v>
      </c>
      <c r="E53" s="15">
        <v>0</v>
      </c>
      <c r="F53" s="6"/>
      <c r="G53" s="6"/>
      <c r="H53" s="6"/>
    </row>
    <row r="54" spans="1:8" x14ac:dyDescent="0.3">
      <c r="A54" s="12" t="s">
        <v>910</v>
      </c>
      <c r="B54" s="13" t="s">
        <v>199</v>
      </c>
      <c r="C54" s="14">
        <v>200108080</v>
      </c>
      <c r="D54" s="14">
        <v>227993280.66</v>
      </c>
      <c r="E54" s="15">
        <v>113.93506981827021</v>
      </c>
      <c r="F54" s="6"/>
      <c r="G54" s="6"/>
      <c r="H54" s="6"/>
    </row>
    <row r="55" spans="1:8" x14ac:dyDescent="0.3">
      <c r="A55" s="12" t="s">
        <v>198</v>
      </c>
      <c r="B55" s="13" t="s">
        <v>6</v>
      </c>
      <c r="C55" s="14">
        <v>200108080</v>
      </c>
      <c r="D55" s="14">
        <v>227993280.66</v>
      </c>
      <c r="E55" s="15">
        <v>113.93506981827021</v>
      </c>
      <c r="F55" s="6"/>
      <c r="G55" s="6"/>
      <c r="H55" s="6"/>
    </row>
    <row r="56" spans="1:8" x14ac:dyDescent="0.3">
      <c r="A56" s="12" t="s">
        <v>197</v>
      </c>
      <c r="B56" s="13" t="s">
        <v>196</v>
      </c>
      <c r="C56" s="14">
        <v>113035000</v>
      </c>
      <c r="D56" s="14">
        <v>129246126.02</v>
      </c>
      <c r="E56" s="15">
        <v>114.3416871057637</v>
      </c>
      <c r="F56" s="6"/>
      <c r="G56" s="6"/>
      <c r="H56" s="6"/>
    </row>
    <row r="57" spans="1:8" x14ac:dyDescent="0.3">
      <c r="A57" s="12" t="s">
        <v>195</v>
      </c>
      <c r="B57" s="13" t="s">
        <v>194</v>
      </c>
      <c r="C57" s="14">
        <v>113035000</v>
      </c>
      <c r="D57" s="14">
        <v>129246126.02</v>
      </c>
      <c r="E57" s="15">
        <v>114.3416871057637</v>
      </c>
      <c r="F57" s="6"/>
      <c r="G57" s="6"/>
      <c r="H57" s="6"/>
    </row>
    <row r="58" spans="1:8" ht="93.75" x14ac:dyDescent="0.3">
      <c r="A58" s="12" t="s">
        <v>193</v>
      </c>
      <c r="B58" s="13" t="s">
        <v>912</v>
      </c>
      <c r="C58" s="14">
        <v>102477000</v>
      </c>
      <c r="D58" s="14">
        <v>122226362.05</v>
      </c>
      <c r="E58" s="15">
        <v>119.27199474028319</v>
      </c>
      <c r="F58" s="6"/>
      <c r="G58" s="6"/>
      <c r="H58" s="6"/>
    </row>
    <row r="59" spans="1:8" ht="93.75" x14ac:dyDescent="0.3">
      <c r="A59" s="12" t="s">
        <v>192</v>
      </c>
      <c r="B59" s="13" t="s">
        <v>191</v>
      </c>
      <c r="C59" s="14">
        <v>4360000</v>
      </c>
      <c r="D59" s="14">
        <v>-494243.29</v>
      </c>
      <c r="E59" s="15">
        <v>-11.335855275229358</v>
      </c>
      <c r="F59" s="6"/>
      <c r="G59" s="6"/>
      <c r="H59" s="6"/>
    </row>
    <row r="60" spans="1:8" ht="37.5" x14ac:dyDescent="0.3">
      <c r="A60" s="12" t="s">
        <v>190</v>
      </c>
      <c r="B60" s="13" t="s">
        <v>189</v>
      </c>
      <c r="C60" s="14">
        <v>2181000</v>
      </c>
      <c r="D60" s="14">
        <v>1316081.45</v>
      </c>
      <c r="E60" s="15">
        <v>60.343028427326914</v>
      </c>
      <c r="F60" s="6"/>
      <c r="G60" s="6"/>
      <c r="H60" s="6"/>
    </row>
    <row r="61" spans="1:8" ht="112.5" x14ac:dyDescent="0.3">
      <c r="A61" s="12" t="s">
        <v>188</v>
      </c>
      <c r="B61" s="13" t="s">
        <v>913</v>
      </c>
      <c r="C61" s="14">
        <v>4017000</v>
      </c>
      <c r="D61" s="14">
        <v>2692345.21</v>
      </c>
      <c r="E61" s="15">
        <v>67.023779188449097</v>
      </c>
      <c r="F61" s="6"/>
      <c r="G61" s="6"/>
      <c r="H61" s="6"/>
    </row>
    <row r="62" spans="1:8" ht="56.25" x14ac:dyDescent="0.3">
      <c r="A62" s="12" t="s">
        <v>914</v>
      </c>
      <c r="B62" s="13" t="s">
        <v>915</v>
      </c>
      <c r="C62" s="14">
        <v>0</v>
      </c>
      <c r="D62" s="14">
        <v>2651206.9500000002</v>
      </c>
      <c r="E62" s="15">
        <v>0</v>
      </c>
      <c r="F62" s="6"/>
      <c r="G62" s="6"/>
      <c r="H62" s="6"/>
    </row>
    <row r="63" spans="1:8" ht="56.25" x14ac:dyDescent="0.3">
      <c r="A63" s="12" t="s">
        <v>911</v>
      </c>
      <c r="B63" s="13" t="s">
        <v>916</v>
      </c>
      <c r="C63" s="14">
        <v>0</v>
      </c>
      <c r="D63" s="14">
        <v>854373.65</v>
      </c>
      <c r="E63" s="15">
        <v>0</v>
      </c>
      <c r="F63" s="6"/>
      <c r="G63" s="6"/>
      <c r="H63" s="6"/>
    </row>
    <row r="64" spans="1:8" ht="37.5" x14ac:dyDescent="0.3">
      <c r="A64" s="12" t="s">
        <v>917</v>
      </c>
      <c r="B64" s="13" t="s">
        <v>204</v>
      </c>
      <c r="C64" s="14">
        <v>3661080</v>
      </c>
      <c r="D64" s="14">
        <v>4261227.21</v>
      </c>
      <c r="E64" s="15">
        <v>116.39262758530269</v>
      </c>
      <c r="F64" s="6"/>
      <c r="G64" s="6"/>
      <c r="H64" s="6"/>
    </row>
    <row r="65" spans="1:8" ht="37.5" x14ac:dyDescent="0.3">
      <c r="A65" s="12" t="s">
        <v>919</v>
      </c>
      <c r="B65" s="13" t="s">
        <v>920</v>
      </c>
      <c r="C65" s="14">
        <v>3661080</v>
      </c>
      <c r="D65" s="14">
        <v>4261227.21</v>
      </c>
      <c r="E65" s="15">
        <v>116.39262758530269</v>
      </c>
      <c r="F65" s="6"/>
      <c r="G65" s="6"/>
      <c r="H65" s="6"/>
    </row>
    <row r="66" spans="1:8" ht="93.75" x14ac:dyDescent="0.3">
      <c r="A66" s="12" t="s">
        <v>921</v>
      </c>
      <c r="B66" s="13" t="s">
        <v>203</v>
      </c>
      <c r="C66" s="14">
        <v>1501040</v>
      </c>
      <c r="D66" s="14">
        <v>2207974.0499999998</v>
      </c>
      <c r="E66" s="15">
        <v>147.09628324361773</v>
      </c>
      <c r="F66" s="6"/>
      <c r="G66" s="6"/>
      <c r="H66" s="6"/>
    </row>
    <row r="67" spans="1:8" ht="112.5" x14ac:dyDescent="0.3">
      <c r="A67" s="12" t="s">
        <v>922</v>
      </c>
      <c r="B67" s="13" t="s">
        <v>202</v>
      </c>
      <c r="C67" s="14">
        <v>21970</v>
      </c>
      <c r="D67" s="14">
        <v>11532.03</v>
      </c>
      <c r="E67" s="15">
        <v>52.4898953117888</v>
      </c>
      <c r="F67" s="6"/>
      <c r="G67" s="6"/>
      <c r="H67" s="6"/>
    </row>
    <row r="68" spans="1:8" ht="93.75" x14ac:dyDescent="0.3">
      <c r="A68" s="12" t="s">
        <v>923</v>
      </c>
      <c r="B68" s="13" t="s">
        <v>201</v>
      </c>
      <c r="C68" s="14">
        <v>2138070</v>
      </c>
      <c r="D68" s="14">
        <v>2282113.52</v>
      </c>
      <c r="E68" s="15">
        <v>106.73708157356869</v>
      </c>
      <c r="F68" s="6"/>
      <c r="G68" s="6"/>
      <c r="H68" s="6"/>
    </row>
    <row r="69" spans="1:8" ht="93.75" x14ac:dyDescent="0.3">
      <c r="A69" s="12" t="s">
        <v>918</v>
      </c>
      <c r="B69" s="13" t="s">
        <v>200</v>
      </c>
      <c r="C69" s="14">
        <v>0</v>
      </c>
      <c r="D69" s="14">
        <v>-240392.39</v>
      </c>
      <c r="E69" s="15">
        <v>0</v>
      </c>
      <c r="F69" s="6"/>
      <c r="G69" s="6"/>
      <c r="H69" s="6"/>
    </row>
    <row r="70" spans="1:8" x14ac:dyDescent="0.3">
      <c r="A70" s="12" t="s">
        <v>187</v>
      </c>
      <c r="B70" s="13" t="s">
        <v>186</v>
      </c>
      <c r="C70" s="14">
        <v>23256000</v>
      </c>
      <c r="D70" s="14">
        <v>24328896.609999999</v>
      </c>
      <c r="E70" s="15">
        <v>104.61341851565187</v>
      </c>
      <c r="F70" s="6"/>
      <c r="G70" s="6"/>
      <c r="H70" s="6"/>
    </row>
    <row r="71" spans="1:8" x14ac:dyDescent="0.3">
      <c r="A71" s="12" t="s">
        <v>185</v>
      </c>
      <c r="B71" s="13" t="s">
        <v>924</v>
      </c>
      <c r="C71" s="14">
        <v>19172000</v>
      </c>
      <c r="D71" s="14">
        <v>21400177.219999999</v>
      </c>
      <c r="E71" s="15">
        <v>111.62203849363655</v>
      </c>
      <c r="F71" s="6"/>
      <c r="G71" s="6"/>
      <c r="H71" s="6"/>
    </row>
    <row r="72" spans="1:8" ht="37.5" x14ac:dyDescent="0.3">
      <c r="A72" s="12" t="s">
        <v>184</v>
      </c>
      <c r="B72" s="13" t="s">
        <v>183</v>
      </c>
      <c r="C72" s="14">
        <v>10353000</v>
      </c>
      <c r="D72" s="14">
        <v>12064701.35</v>
      </c>
      <c r="E72" s="15">
        <v>116.53338500917609</v>
      </c>
      <c r="F72" s="6"/>
      <c r="G72" s="6"/>
      <c r="H72" s="6"/>
    </row>
    <row r="73" spans="1:8" ht="56.25" x14ac:dyDescent="0.3">
      <c r="A73" s="12" t="s">
        <v>182</v>
      </c>
      <c r="B73" s="13" t="s">
        <v>181</v>
      </c>
      <c r="C73" s="14">
        <v>8819000</v>
      </c>
      <c r="D73" s="14">
        <v>9335325.8699999992</v>
      </c>
      <c r="E73" s="15">
        <v>105.85469860528403</v>
      </c>
      <c r="F73" s="6"/>
      <c r="G73" s="6"/>
      <c r="H73" s="6"/>
    </row>
    <row r="74" spans="1:8" ht="37.5" x14ac:dyDescent="0.3">
      <c r="A74" s="12" t="s">
        <v>925</v>
      </c>
      <c r="B74" s="13" t="s">
        <v>179</v>
      </c>
      <c r="C74" s="14">
        <v>0</v>
      </c>
      <c r="D74" s="14">
        <v>150</v>
      </c>
      <c r="E74" s="15">
        <v>0</v>
      </c>
      <c r="F74" s="6"/>
      <c r="G74" s="6"/>
      <c r="H74" s="6"/>
    </row>
    <row r="75" spans="1:8" ht="37.5" x14ac:dyDescent="0.3">
      <c r="A75" s="12" t="s">
        <v>180</v>
      </c>
      <c r="B75" s="13" t="s">
        <v>179</v>
      </c>
      <c r="C75" s="14">
        <v>0</v>
      </c>
      <c r="D75" s="14">
        <v>150</v>
      </c>
      <c r="E75" s="15">
        <v>0</v>
      </c>
      <c r="F75" s="6"/>
      <c r="G75" s="6"/>
      <c r="H75" s="6"/>
    </row>
    <row r="76" spans="1:8" x14ac:dyDescent="0.3">
      <c r="A76" s="12" t="s">
        <v>178</v>
      </c>
      <c r="B76" s="13" t="s">
        <v>176</v>
      </c>
      <c r="C76" s="14">
        <v>3000</v>
      </c>
      <c r="D76" s="14">
        <v>-5884.45</v>
      </c>
      <c r="E76" s="15">
        <v>-196.14833333333334</v>
      </c>
      <c r="F76" s="6"/>
      <c r="G76" s="6"/>
      <c r="H76" s="6"/>
    </row>
    <row r="77" spans="1:8" x14ac:dyDescent="0.3">
      <c r="A77" s="12" t="s">
        <v>177</v>
      </c>
      <c r="B77" s="13" t="s">
        <v>176</v>
      </c>
      <c r="C77" s="14">
        <v>3000</v>
      </c>
      <c r="D77" s="14">
        <v>275.14999999999998</v>
      </c>
      <c r="E77" s="15">
        <v>9.1716666666666651</v>
      </c>
      <c r="F77" s="6"/>
      <c r="G77" s="6"/>
      <c r="H77" s="6"/>
    </row>
    <row r="78" spans="1:8" ht="37.5" x14ac:dyDescent="0.3">
      <c r="A78" s="12" t="s">
        <v>175</v>
      </c>
      <c r="B78" s="13" t="s">
        <v>174</v>
      </c>
      <c r="C78" s="14">
        <v>0</v>
      </c>
      <c r="D78" s="14">
        <v>-6159.6</v>
      </c>
      <c r="E78" s="15">
        <v>0</v>
      </c>
      <c r="F78" s="6"/>
      <c r="G78" s="6"/>
      <c r="H78" s="6"/>
    </row>
    <row r="79" spans="1:8" x14ac:dyDescent="0.3">
      <c r="A79" s="12" t="s">
        <v>173</v>
      </c>
      <c r="B79" s="13" t="s">
        <v>171</v>
      </c>
      <c r="C79" s="14">
        <v>1744000</v>
      </c>
      <c r="D79" s="14">
        <v>2604151.19</v>
      </c>
      <c r="E79" s="15">
        <v>149.32059575688072</v>
      </c>
      <c r="F79" s="6"/>
      <c r="G79" s="6"/>
      <c r="H79" s="6"/>
    </row>
    <row r="80" spans="1:8" x14ac:dyDescent="0.3">
      <c r="A80" s="12" t="s">
        <v>172</v>
      </c>
      <c r="B80" s="13" t="s">
        <v>171</v>
      </c>
      <c r="C80" s="14">
        <v>1744000</v>
      </c>
      <c r="D80" s="14">
        <v>2604151.19</v>
      </c>
      <c r="E80" s="15">
        <v>149.32059575688072</v>
      </c>
      <c r="F80" s="6"/>
      <c r="G80" s="6"/>
      <c r="H80" s="6"/>
    </row>
    <row r="81" spans="1:8" x14ac:dyDescent="0.3">
      <c r="A81" s="12" t="s">
        <v>170</v>
      </c>
      <c r="B81" s="13" t="s">
        <v>169</v>
      </c>
      <c r="C81" s="14">
        <v>2337000</v>
      </c>
      <c r="D81" s="14">
        <v>330452.65000000002</v>
      </c>
      <c r="E81" s="15">
        <v>14.140036371416347</v>
      </c>
      <c r="F81" s="6"/>
      <c r="G81" s="6"/>
      <c r="H81" s="6"/>
    </row>
    <row r="82" spans="1:8" ht="37.5" x14ac:dyDescent="0.3">
      <c r="A82" s="12" t="s">
        <v>168</v>
      </c>
      <c r="B82" s="13" t="s">
        <v>167</v>
      </c>
      <c r="C82" s="14">
        <v>2337000</v>
      </c>
      <c r="D82" s="14">
        <v>330452.65000000002</v>
      </c>
      <c r="E82" s="15">
        <v>14.140036371416347</v>
      </c>
      <c r="F82" s="6"/>
      <c r="G82" s="6"/>
      <c r="H82" s="6"/>
    </row>
    <row r="83" spans="1:8" x14ac:dyDescent="0.3">
      <c r="A83" s="12" t="s">
        <v>166</v>
      </c>
      <c r="B83" s="13" t="s">
        <v>165</v>
      </c>
      <c r="C83" s="14">
        <v>56930000</v>
      </c>
      <c r="D83" s="14">
        <v>66804386.039999999</v>
      </c>
      <c r="E83" s="15">
        <v>117.34478489372914</v>
      </c>
      <c r="F83" s="6"/>
      <c r="G83" s="6"/>
      <c r="H83" s="6"/>
    </row>
    <row r="84" spans="1:8" x14ac:dyDescent="0.3">
      <c r="A84" s="12" t="s">
        <v>164</v>
      </c>
      <c r="B84" s="13" t="s">
        <v>163</v>
      </c>
      <c r="C84" s="14">
        <v>24750000</v>
      </c>
      <c r="D84" s="14">
        <v>36720538.359999999</v>
      </c>
      <c r="E84" s="15">
        <v>148.36581155555555</v>
      </c>
      <c r="F84" s="6"/>
      <c r="G84" s="6"/>
      <c r="H84" s="6"/>
    </row>
    <row r="85" spans="1:8" ht="37.5" x14ac:dyDescent="0.3">
      <c r="A85" s="12" t="s">
        <v>162</v>
      </c>
      <c r="B85" s="13" t="s">
        <v>161</v>
      </c>
      <c r="C85" s="14">
        <v>24750000</v>
      </c>
      <c r="D85" s="14">
        <v>36720538.359999999</v>
      </c>
      <c r="E85" s="15">
        <v>148.36581155555555</v>
      </c>
      <c r="F85" s="6"/>
      <c r="G85" s="6"/>
      <c r="H85" s="6"/>
    </row>
    <row r="86" spans="1:8" x14ac:dyDescent="0.3">
      <c r="A86" s="12" t="s">
        <v>160</v>
      </c>
      <c r="B86" s="13" t="s">
        <v>159</v>
      </c>
      <c r="C86" s="14">
        <v>32180000</v>
      </c>
      <c r="D86" s="14">
        <v>30083847.68</v>
      </c>
      <c r="E86" s="15">
        <v>93.486164325668113</v>
      </c>
      <c r="F86" s="6"/>
      <c r="G86" s="6"/>
      <c r="H86" s="6"/>
    </row>
    <row r="87" spans="1:8" ht="37.5" x14ac:dyDescent="0.3">
      <c r="A87" s="12" t="s">
        <v>158</v>
      </c>
      <c r="B87" s="13" t="s">
        <v>157</v>
      </c>
      <c r="C87" s="14">
        <v>20917000</v>
      </c>
      <c r="D87" s="14">
        <v>18125018.91</v>
      </c>
      <c r="E87" s="15">
        <v>86.652095950662144</v>
      </c>
      <c r="F87" s="6"/>
      <c r="G87" s="6"/>
      <c r="H87" s="6"/>
    </row>
    <row r="88" spans="1:8" ht="37.5" x14ac:dyDescent="0.3">
      <c r="A88" s="12" t="s">
        <v>156</v>
      </c>
      <c r="B88" s="13" t="s">
        <v>155</v>
      </c>
      <c r="C88" s="14">
        <v>11263000</v>
      </c>
      <c r="D88" s="14">
        <v>11958828.77</v>
      </c>
      <c r="E88" s="15">
        <v>106.17800559353635</v>
      </c>
      <c r="F88" s="6"/>
      <c r="G88" s="6"/>
      <c r="H88" s="6"/>
    </row>
    <row r="89" spans="1:8" x14ac:dyDescent="0.3">
      <c r="A89" s="12" t="s">
        <v>154</v>
      </c>
      <c r="B89" s="13" t="s">
        <v>153</v>
      </c>
      <c r="C89" s="14">
        <v>3226000</v>
      </c>
      <c r="D89" s="14">
        <v>3352566.43</v>
      </c>
      <c r="E89" s="15">
        <v>103.92332393056417</v>
      </c>
      <c r="F89" s="6"/>
      <c r="G89" s="6"/>
      <c r="H89" s="6"/>
    </row>
    <row r="90" spans="1:8" ht="37.5" x14ac:dyDescent="0.3">
      <c r="A90" s="12" t="s">
        <v>926</v>
      </c>
      <c r="B90" s="13" t="s">
        <v>927</v>
      </c>
      <c r="C90" s="14">
        <v>3226000</v>
      </c>
      <c r="D90" s="14">
        <v>3352566.43</v>
      </c>
      <c r="E90" s="15">
        <v>103.92332393056417</v>
      </c>
      <c r="F90" s="6"/>
      <c r="G90" s="6"/>
      <c r="H90" s="6"/>
    </row>
    <row r="91" spans="1:8" ht="37.5" x14ac:dyDescent="0.3">
      <c r="A91" s="12" t="s">
        <v>152</v>
      </c>
      <c r="B91" s="13" t="s">
        <v>151</v>
      </c>
      <c r="C91" s="14">
        <v>3226000</v>
      </c>
      <c r="D91" s="14">
        <v>3352566.43</v>
      </c>
      <c r="E91" s="15">
        <v>103.92332393056417</v>
      </c>
      <c r="F91" s="6"/>
      <c r="G91" s="6"/>
      <c r="H91" s="6"/>
    </row>
    <row r="92" spans="1:8" ht="37.5" x14ac:dyDescent="0.3">
      <c r="A92" s="12" t="s">
        <v>150</v>
      </c>
      <c r="B92" s="13" t="s">
        <v>149</v>
      </c>
      <c r="C92" s="14">
        <v>0</v>
      </c>
      <c r="D92" s="14">
        <v>78.349999999999994</v>
      </c>
      <c r="E92" s="15">
        <v>0</v>
      </c>
      <c r="F92" s="6"/>
      <c r="G92" s="6"/>
      <c r="H92" s="6"/>
    </row>
    <row r="93" spans="1:8" x14ac:dyDescent="0.3">
      <c r="A93" s="12" t="s">
        <v>148</v>
      </c>
      <c r="B93" s="13" t="s">
        <v>147</v>
      </c>
      <c r="C93" s="14">
        <v>0</v>
      </c>
      <c r="D93" s="14">
        <v>97.23</v>
      </c>
      <c r="E93" s="15">
        <v>0</v>
      </c>
      <c r="F93" s="6"/>
      <c r="G93" s="6"/>
      <c r="H93" s="6"/>
    </row>
    <row r="94" spans="1:8" ht="37.5" x14ac:dyDescent="0.3">
      <c r="A94" s="12" t="s">
        <v>146</v>
      </c>
      <c r="B94" s="13" t="s">
        <v>145</v>
      </c>
      <c r="C94" s="14">
        <v>0</v>
      </c>
      <c r="D94" s="14">
        <v>97.23</v>
      </c>
      <c r="E94" s="15">
        <v>0</v>
      </c>
      <c r="F94" s="6"/>
      <c r="G94" s="6"/>
      <c r="H94" s="6"/>
    </row>
    <row r="95" spans="1:8" x14ac:dyDescent="0.3">
      <c r="A95" s="12" t="s">
        <v>928</v>
      </c>
      <c r="B95" s="13" t="s">
        <v>929</v>
      </c>
      <c r="C95" s="14">
        <v>0</v>
      </c>
      <c r="D95" s="14">
        <v>-18.88</v>
      </c>
      <c r="E95" s="15">
        <v>0</v>
      </c>
      <c r="F95" s="6"/>
      <c r="G95" s="6"/>
      <c r="H95" s="6"/>
    </row>
    <row r="96" spans="1:8" ht="56.25" x14ac:dyDescent="0.3">
      <c r="A96" s="12" t="s">
        <v>144</v>
      </c>
      <c r="B96" s="13" t="s">
        <v>143</v>
      </c>
      <c r="C96" s="14">
        <v>0</v>
      </c>
      <c r="D96" s="14">
        <v>-18.88</v>
      </c>
      <c r="E96" s="15">
        <v>0</v>
      </c>
      <c r="F96" s="6"/>
      <c r="G96" s="6"/>
      <c r="H96" s="6"/>
    </row>
    <row r="97" spans="1:8" x14ac:dyDescent="0.3">
      <c r="A97" s="12" t="s">
        <v>930</v>
      </c>
      <c r="B97" s="13" t="s">
        <v>142</v>
      </c>
      <c r="C97" s="14">
        <v>0</v>
      </c>
      <c r="D97" s="14">
        <v>17263.63</v>
      </c>
      <c r="E97" s="15">
        <v>0</v>
      </c>
      <c r="F97" s="6"/>
      <c r="G97" s="6"/>
      <c r="H97" s="6"/>
    </row>
    <row r="98" spans="1:8" x14ac:dyDescent="0.3">
      <c r="A98" s="12" t="s">
        <v>141</v>
      </c>
      <c r="B98" s="13" t="s">
        <v>6</v>
      </c>
      <c r="C98" s="14">
        <v>0</v>
      </c>
      <c r="D98" s="14">
        <v>17263.63</v>
      </c>
      <c r="E98" s="15">
        <v>0</v>
      </c>
      <c r="F98" s="6"/>
      <c r="G98" s="6"/>
      <c r="H98" s="6"/>
    </row>
    <row r="99" spans="1:8" x14ac:dyDescent="0.3">
      <c r="A99" s="12" t="s">
        <v>140</v>
      </c>
      <c r="B99" s="13" t="s">
        <v>4</v>
      </c>
      <c r="C99" s="14">
        <v>0</v>
      </c>
      <c r="D99" s="14">
        <v>17263.63</v>
      </c>
      <c r="E99" s="15">
        <v>0</v>
      </c>
      <c r="F99" s="6"/>
      <c r="G99" s="6"/>
      <c r="H99" s="6"/>
    </row>
    <row r="100" spans="1:8" x14ac:dyDescent="0.3">
      <c r="A100" s="12" t="s">
        <v>931</v>
      </c>
      <c r="B100" s="13" t="s">
        <v>932</v>
      </c>
      <c r="C100" s="14">
        <v>0</v>
      </c>
      <c r="D100" s="14">
        <v>17263.63</v>
      </c>
      <c r="E100" s="15">
        <v>0</v>
      </c>
      <c r="F100" s="6"/>
      <c r="G100" s="6"/>
      <c r="H100" s="6"/>
    </row>
    <row r="101" spans="1:8" ht="56.25" x14ac:dyDescent="0.3">
      <c r="A101" s="12" t="s">
        <v>139</v>
      </c>
      <c r="B101" s="13" t="s">
        <v>93</v>
      </c>
      <c r="C101" s="14">
        <v>0</v>
      </c>
      <c r="D101" s="14">
        <v>17263.63</v>
      </c>
      <c r="E101" s="15">
        <v>0</v>
      </c>
      <c r="F101" s="6"/>
      <c r="G101" s="6"/>
      <c r="H101" s="6"/>
    </row>
    <row r="102" spans="1:8" x14ac:dyDescent="0.3">
      <c r="A102" s="12" t="s">
        <v>138</v>
      </c>
      <c r="B102" s="13" t="s">
        <v>137</v>
      </c>
      <c r="C102" s="14">
        <v>11967763.060000001</v>
      </c>
      <c r="D102" s="14">
        <v>11767416.85</v>
      </c>
      <c r="E102" s="15">
        <v>98.325951065411545</v>
      </c>
      <c r="F102" s="6"/>
      <c r="G102" s="6"/>
      <c r="H102" s="6"/>
    </row>
    <row r="103" spans="1:8" x14ac:dyDescent="0.3">
      <c r="A103" s="12" t="s">
        <v>136</v>
      </c>
      <c r="B103" s="13" t="s">
        <v>6</v>
      </c>
      <c r="C103" s="14">
        <v>580660</v>
      </c>
      <c r="D103" s="14">
        <v>1032326.9</v>
      </c>
      <c r="E103" s="15">
        <v>177.78508938104915</v>
      </c>
      <c r="F103" s="6"/>
      <c r="G103" s="6"/>
      <c r="H103" s="6"/>
    </row>
    <row r="104" spans="1:8" x14ac:dyDescent="0.3">
      <c r="A104" s="12" t="s">
        <v>933</v>
      </c>
      <c r="B104" s="13" t="s">
        <v>153</v>
      </c>
      <c r="C104" s="14">
        <v>0</v>
      </c>
      <c r="D104" s="14">
        <v>35000</v>
      </c>
      <c r="E104" s="15">
        <v>0</v>
      </c>
      <c r="F104" s="6"/>
      <c r="G104" s="6"/>
      <c r="H104" s="6"/>
    </row>
    <row r="105" spans="1:8" ht="37.5" x14ac:dyDescent="0.3">
      <c r="A105" s="12" t="s">
        <v>935</v>
      </c>
      <c r="B105" s="13" t="s">
        <v>936</v>
      </c>
      <c r="C105" s="14">
        <v>0</v>
      </c>
      <c r="D105" s="14">
        <v>35000</v>
      </c>
      <c r="E105" s="15">
        <v>0</v>
      </c>
      <c r="F105" s="6"/>
      <c r="G105" s="6"/>
      <c r="H105" s="6"/>
    </row>
    <row r="106" spans="1:8" x14ac:dyDescent="0.3">
      <c r="A106" s="12" t="s">
        <v>934</v>
      </c>
      <c r="B106" s="13" t="s">
        <v>937</v>
      </c>
      <c r="C106" s="14">
        <v>0</v>
      </c>
      <c r="D106" s="14">
        <v>35000</v>
      </c>
      <c r="E106" s="15">
        <v>0</v>
      </c>
      <c r="F106" s="6"/>
      <c r="G106" s="6"/>
      <c r="H106" s="6"/>
    </row>
    <row r="107" spans="1:8" ht="37.5" x14ac:dyDescent="0.3">
      <c r="A107" s="12" t="s">
        <v>135</v>
      </c>
      <c r="B107" s="13" t="s">
        <v>111</v>
      </c>
      <c r="C107" s="14">
        <v>291460</v>
      </c>
      <c r="D107" s="14">
        <v>455200</v>
      </c>
      <c r="E107" s="15">
        <v>156.17923557263433</v>
      </c>
      <c r="F107" s="6"/>
      <c r="G107" s="6"/>
      <c r="H107" s="6"/>
    </row>
    <row r="108" spans="1:8" ht="75" x14ac:dyDescent="0.3">
      <c r="A108" s="12" t="s">
        <v>939</v>
      </c>
      <c r="B108" s="13" t="s">
        <v>940</v>
      </c>
      <c r="C108" s="14">
        <v>291460</v>
      </c>
      <c r="D108" s="14">
        <v>455200</v>
      </c>
      <c r="E108" s="15">
        <v>156.17923557263433</v>
      </c>
      <c r="F108" s="6"/>
      <c r="G108" s="6"/>
      <c r="H108" s="6"/>
    </row>
    <row r="109" spans="1:8" ht="93.75" x14ac:dyDescent="0.3">
      <c r="A109" s="12" t="s">
        <v>938</v>
      </c>
      <c r="B109" s="13" t="s">
        <v>941</v>
      </c>
      <c r="C109" s="14">
        <v>291460</v>
      </c>
      <c r="D109" s="14">
        <v>455200</v>
      </c>
      <c r="E109" s="15">
        <v>156.17923557263433</v>
      </c>
      <c r="F109" s="6"/>
      <c r="G109" s="6"/>
      <c r="H109" s="6"/>
    </row>
    <row r="110" spans="1:8" ht="37.5" x14ac:dyDescent="0.3">
      <c r="A110" s="12" t="s">
        <v>134</v>
      </c>
      <c r="B110" s="13" t="s">
        <v>38</v>
      </c>
      <c r="C110" s="14">
        <v>289200</v>
      </c>
      <c r="D110" s="14">
        <v>381211.04</v>
      </c>
      <c r="E110" s="15">
        <v>131.81571230982019</v>
      </c>
      <c r="F110" s="6"/>
      <c r="G110" s="6"/>
      <c r="H110" s="6"/>
    </row>
    <row r="111" spans="1:8" x14ac:dyDescent="0.3">
      <c r="A111" s="12" t="s">
        <v>133</v>
      </c>
      <c r="B111" s="13" t="s">
        <v>51</v>
      </c>
      <c r="C111" s="14">
        <v>214200</v>
      </c>
      <c r="D111" s="14">
        <v>232970</v>
      </c>
      <c r="E111" s="15">
        <v>108.76283846872082</v>
      </c>
      <c r="F111" s="6"/>
      <c r="G111" s="6"/>
      <c r="H111" s="6"/>
    </row>
    <row r="112" spans="1:8" ht="37.5" x14ac:dyDescent="0.3">
      <c r="A112" s="12" t="s">
        <v>132</v>
      </c>
      <c r="B112" s="13" t="s">
        <v>49</v>
      </c>
      <c r="C112" s="14">
        <v>214200</v>
      </c>
      <c r="D112" s="14">
        <v>232970</v>
      </c>
      <c r="E112" s="15">
        <v>108.76283846872082</v>
      </c>
      <c r="F112" s="6"/>
      <c r="G112" s="6"/>
      <c r="H112" s="6"/>
    </row>
    <row r="113" spans="1:8" x14ac:dyDescent="0.3">
      <c r="A113" s="12" t="s">
        <v>131</v>
      </c>
      <c r="B113" s="13" t="s">
        <v>37</v>
      </c>
      <c r="C113" s="14">
        <v>75000</v>
      </c>
      <c r="D113" s="14">
        <v>148241.04</v>
      </c>
      <c r="E113" s="15">
        <v>197.65472</v>
      </c>
      <c r="F113" s="6"/>
      <c r="G113" s="6"/>
      <c r="H113" s="6"/>
    </row>
    <row r="114" spans="1:8" x14ac:dyDescent="0.3">
      <c r="A114" s="12" t="s">
        <v>130</v>
      </c>
      <c r="B114" s="13" t="s">
        <v>35</v>
      </c>
      <c r="C114" s="14">
        <v>75000</v>
      </c>
      <c r="D114" s="14">
        <v>148241.04</v>
      </c>
      <c r="E114" s="15">
        <v>197.65472</v>
      </c>
      <c r="F114" s="6"/>
      <c r="G114" s="6"/>
      <c r="H114" s="6"/>
    </row>
    <row r="115" spans="1:8" x14ac:dyDescent="0.3">
      <c r="A115" s="12" t="s">
        <v>129</v>
      </c>
      <c r="B115" s="13" t="s">
        <v>4</v>
      </c>
      <c r="C115" s="14">
        <v>0</v>
      </c>
      <c r="D115" s="14">
        <v>160915.85999999999</v>
      </c>
      <c r="E115" s="15">
        <v>0</v>
      </c>
      <c r="F115" s="6"/>
      <c r="G115" s="6"/>
      <c r="H115" s="6"/>
    </row>
    <row r="116" spans="1:8" ht="93.75" x14ac:dyDescent="0.3">
      <c r="A116" s="12" t="s">
        <v>942</v>
      </c>
      <c r="B116" s="13" t="s">
        <v>943</v>
      </c>
      <c r="C116" s="14">
        <v>0</v>
      </c>
      <c r="D116" s="14">
        <v>154865.85999999999</v>
      </c>
      <c r="E116" s="15">
        <v>0</v>
      </c>
      <c r="F116" s="6"/>
      <c r="G116" s="6"/>
      <c r="H116" s="6"/>
    </row>
    <row r="117" spans="1:8" ht="75" x14ac:dyDescent="0.3">
      <c r="A117" s="12" t="s">
        <v>128</v>
      </c>
      <c r="B117" s="13" t="s">
        <v>95</v>
      </c>
      <c r="C117" s="14">
        <v>0</v>
      </c>
      <c r="D117" s="14">
        <v>154865.85999999999</v>
      </c>
      <c r="E117" s="15">
        <v>0</v>
      </c>
      <c r="F117" s="6"/>
      <c r="G117" s="6"/>
      <c r="H117" s="6"/>
    </row>
    <row r="118" spans="1:8" x14ac:dyDescent="0.3">
      <c r="A118" s="12" t="s">
        <v>944</v>
      </c>
      <c r="B118" s="13" t="s">
        <v>932</v>
      </c>
      <c r="C118" s="14">
        <v>0</v>
      </c>
      <c r="D118" s="14">
        <v>6050</v>
      </c>
      <c r="E118" s="15">
        <v>0</v>
      </c>
      <c r="F118" s="6"/>
      <c r="G118" s="6"/>
      <c r="H118" s="6"/>
    </row>
    <row r="119" spans="1:8" ht="56.25" x14ac:dyDescent="0.3">
      <c r="A119" s="12" t="s">
        <v>127</v>
      </c>
      <c r="B119" s="13" t="s">
        <v>93</v>
      </c>
      <c r="C119" s="14">
        <v>0</v>
      </c>
      <c r="D119" s="14">
        <v>6050</v>
      </c>
      <c r="E119" s="15">
        <v>0</v>
      </c>
      <c r="F119" s="6"/>
      <c r="G119" s="6"/>
      <c r="H119" s="6"/>
    </row>
    <row r="120" spans="1:8" x14ac:dyDescent="0.3">
      <c r="A120" s="12" t="s">
        <v>126</v>
      </c>
      <c r="B120" s="13" t="s">
        <v>33</v>
      </c>
      <c r="C120" s="14">
        <v>11387103.060000001</v>
      </c>
      <c r="D120" s="14">
        <v>10735089.949999999</v>
      </c>
      <c r="E120" s="15">
        <v>94.274108993617887</v>
      </c>
      <c r="F120" s="6"/>
      <c r="G120" s="6"/>
      <c r="H120" s="6"/>
    </row>
    <row r="121" spans="1:8" ht="37.5" x14ac:dyDescent="0.3">
      <c r="A121" s="12" t="s">
        <v>125</v>
      </c>
      <c r="B121" s="13" t="s">
        <v>31</v>
      </c>
      <c r="C121" s="14">
        <v>17433580.77</v>
      </c>
      <c r="D121" s="14">
        <v>16781567.66</v>
      </c>
      <c r="E121" s="15">
        <v>96.260016122895451</v>
      </c>
      <c r="F121" s="6"/>
      <c r="G121" s="6"/>
      <c r="H121" s="6"/>
    </row>
    <row r="122" spans="1:8" x14ac:dyDescent="0.3">
      <c r="A122" s="12" t="s">
        <v>124</v>
      </c>
      <c r="B122" s="13" t="s">
        <v>66</v>
      </c>
      <c r="C122" s="14">
        <v>100000</v>
      </c>
      <c r="D122" s="14">
        <v>88231.25</v>
      </c>
      <c r="E122" s="15">
        <v>88.231250000000003</v>
      </c>
      <c r="F122" s="6"/>
      <c r="G122" s="6"/>
      <c r="H122" s="6"/>
    </row>
    <row r="123" spans="1:8" x14ac:dyDescent="0.3">
      <c r="A123" s="12" t="s">
        <v>946</v>
      </c>
      <c r="B123" s="13" t="s">
        <v>947</v>
      </c>
      <c r="C123" s="14">
        <v>15412082.49</v>
      </c>
      <c r="D123" s="14">
        <v>14827534.02</v>
      </c>
      <c r="E123" s="15">
        <v>96.207206453902131</v>
      </c>
      <c r="F123" s="6"/>
      <c r="G123" s="6"/>
      <c r="H123" s="6"/>
    </row>
    <row r="124" spans="1:8" ht="37.5" x14ac:dyDescent="0.3">
      <c r="A124" s="12" t="s">
        <v>948</v>
      </c>
      <c r="B124" s="13" t="s">
        <v>949</v>
      </c>
      <c r="C124" s="14">
        <v>15412082.49</v>
      </c>
      <c r="D124" s="14">
        <v>14827534.02</v>
      </c>
      <c r="E124" s="15">
        <v>96.207206453902131</v>
      </c>
      <c r="F124" s="6"/>
      <c r="G124" s="6"/>
      <c r="H124" s="6"/>
    </row>
    <row r="125" spans="1:8" ht="37.5" x14ac:dyDescent="0.3">
      <c r="A125" s="12" t="s">
        <v>123</v>
      </c>
      <c r="B125" s="13" t="s">
        <v>29</v>
      </c>
      <c r="C125" s="14">
        <v>15412082.49</v>
      </c>
      <c r="D125" s="14">
        <v>14827534.02</v>
      </c>
      <c r="E125" s="15">
        <v>96.207206453902131</v>
      </c>
      <c r="F125" s="6"/>
      <c r="G125" s="6"/>
      <c r="H125" s="6"/>
    </row>
    <row r="126" spans="1:8" ht="37.5" x14ac:dyDescent="0.3">
      <c r="A126" s="12" t="s">
        <v>122</v>
      </c>
      <c r="B126" s="13" t="s">
        <v>121</v>
      </c>
      <c r="C126" s="14">
        <v>1192427.9099999999</v>
      </c>
      <c r="D126" s="14">
        <v>1162881.42</v>
      </c>
      <c r="E126" s="15">
        <v>97.522157125624489</v>
      </c>
      <c r="F126" s="6"/>
      <c r="G126" s="6"/>
      <c r="H126" s="6"/>
    </row>
    <row r="127" spans="1:8" ht="56.25" x14ac:dyDescent="0.3">
      <c r="A127" s="12" t="s">
        <v>120</v>
      </c>
      <c r="B127" s="13" t="s">
        <v>119</v>
      </c>
      <c r="C127" s="14">
        <v>2499.1999999999998</v>
      </c>
      <c r="D127" s="14">
        <v>1800</v>
      </c>
      <c r="E127" s="15">
        <v>72.023047375160061</v>
      </c>
      <c r="F127" s="6"/>
      <c r="G127" s="6"/>
      <c r="H127" s="6"/>
    </row>
    <row r="128" spans="1:8" x14ac:dyDescent="0.3">
      <c r="A128" s="12" t="s">
        <v>951</v>
      </c>
      <c r="B128" s="13" t="s">
        <v>952</v>
      </c>
      <c r="C128" s="14">
        <v>726571.17</v>
      </c>
      <c r="D128" s="14">
        <v>701120.97</v>
      </c>
      <c r="E128" s="15">
        <v>96.497218572545336</v>
      </c>
      <c r="F128" s="6"/>
      <c r="G128" s="6"/>
      <c r="H128" s="6"/>
    </row>
    <row r="129" spans="1:8" ht="56.25" x14ac:dyDescent="0.3">
      <c r="A129" s="12" t="s">
        <v>953</v>
      </c>
      <c r="B129" s="13" t="s">
        <v>954</v>
      </c>
      <c r="C129" s="14">
        <v>726571.17</v>
      </c>
      <c r="D129" s="14">
        <v>701120.97</v>
      </c>
      <c r="E129" s="15">
        <v>96.497218572545336</v>
      </c>
      <c r="F129" s="6"/>
      <c r="G129" s="6"/>
      <c r="H129" s="6"/>
    </row>
    <row r="130" spans="1:8" x14ac:dyDescent="0.3">
      <c r="A130" s="12" t="s">
        <v>118</v>
      </c>
      <c r="B130" s="13" t="s">
        <v>43</v>
      </c>
      <c r="C130" s="14">
        <v>726571.17</v>
      </c>
      <c r="D130" s="14">
        <v>701120.97</v>
      </c>
      <c r="E130" s="15">
        <v>96.497218572545336</v>
      </c>
      <c r="F130" s="6"/>
      <c r="G130" s="6"/>
      <c r="H130" s="6"/>
    </row>
    <row r="131" spans="1:8" ht="37.5" x14ac:dyDescent="0.3">
      <c r="A131" s="12" t="s">
        <v>117</v>
      </c>
      <c r="B131" s="13" t="s">
        <v>14</v>
      </c>
      <c r="C131" s="14">
        <v>-6046477.71</v>
      </c>
      <c r="D131" s="14">
        <v>-6046477.71</v>
      </c>
      <c r="E131" s="15">
        <v>100</v>
      </c>
      <c r="F131" s="6"/>
      <c r="G131" s="6"/>
      <c r="H131" s="6"/>
    </row>
    <row r="132" spans="1:8" ht="56.25" x14ac:dyDescent="0.3">
      <c r="A132" s="12" t="s">
        <v>955</v>
      </c>
      <c r="B132" s="13" t="s">
        <v>956</v>
      </c>
      <c r="C132" s="14">
        <v>-6046477.71</v>
      </c>
      <c r="D132" s="14">
        <v>-6046477.71</v>
      </c>
      <c r="E132" s="15">
        <v>100</v>
      </c>
      <c r="F132" s="6"/>
      <c r="G132" s="6"/>
      <c r="H132" s="6"/>
    </row>
    <row r="133" spans="1:8" ht="37.5" x14ac:dyDescent="0.3">
      <c r="A133" s="12" t="s">
        <v>957</v>
      </c>
      <c r="B133" s="13" t="s">
        <v>10</v>
      </c>
      <c r="C133" s="14">
        <v>-6046477.71</v>
      </c>
      <c r="D133" s="14">
        <v>-6046477.71</v>
      </c>
      <c r="E133" s="15">
        <v>100</v>
      </c>
      <c r="F133" s="6"/>
      <c r="G133" s="6"/>
      <c r="H133" s="6"/>
    </row>
    <row r="134" spans="1:8" ht="37.5" x14ac:dyDescent="0.3">
      <c r="A134" s="12" t="s">
        <v>116</v>
      </c>
      <c r="B134" s="13" t="s">
        <v>10</v>
      </c>
      <c r="C134" s="14">
        <v>-6046477.71</v>
      </c>
      <c r="D134" s="14">
        <v>-6046477.71</v>
      </c>
      <c r="E134" s="15">
        <v>100</v>
      </c>
      <c r="F134" s="6"/>
      <c r="G134" s="6"/>
      <c r="H134" s="6"/>
    </row>
    <row r="135" spans="1:8" x14ac:dyDescent="0.3">
      <c r="A135" s="12" t="s">
        <v>115</v>
      </c>
      <c r="B135" s="13" t="s">
        <v>114</v>
      </c>
      <c r="C135" s="14">
        <v>33322784</v>
      </c>
      <c r="D135" s="14">
        <v>45797677.32</v>
      </c>
      <c r="E135" s="15">
        <v>137.43652787234103</v>
      </c>
      <c r="F135" s="6"/>
      <c r="G135" s="6"/>
      <c r="H135" s="6"/>
    </row>
    <row r="136" spans="1:8" x14ac:dyDescent="0.3">
      <c r="A136" s="12" t="s">
        <v>113</v>
      </c>
      <c r="B136" s="13" t="s">
        <v>6</v>
      </c>
      <c r="C136" s="14">
        <v>33322784</v>
      </c>
      <c r="D136" s="14">
        <v>45797677.32</v>
      </c>
      <c r="E136" s="15">
        <v>137.43652787234103</v>
      </c>
      <c r="F136" s="6"/>
      <c r="G136" s="6"/>
      <c r="H136" s="6"/>
    </row>
    <row r="137" spans="1:8" ht="37.5" x14ac:dyDescent="0.3">
      <c r="A137" s="12" t="s">
        <v>112</v>
      </c>
      <c r="B137" s="13" t="s">
        <v>111</v>
      </c>
      <c r="C137" s="14">
        <v>31887065.129999999</v>
      </c>
      <c r="D137" s="14">
        <v>33589383.520000003</v>
      </c>
      <c r="E137" s="15">
        <v>105.33858598481812</v>
      </c>
      <c r="F137" s="6"/>
      <c r="G137" s="6"/>
      <c r="H137" s="6"/>
    </row>
    <row r="138" spans="1:8" ht="75" x14ac:dyDescent="0.3">
      <c r="A138" s="12" t="s">
        <v>958</v>
      </c>
      <c r="B138" s="13" t="s">
        <v>959</v>
      </c>
      <c r="C138" s="14">
        <v>31887065.129999999</v>
      </c>
      <c r="D138" s="14">
        <v>33165082.420000002</v>
      </c>
      <c r="E138" s="15">
        <v>104.00794894352825</v>
      </c>
      <c r="F138" s="6"/>
      <c r="G138" s="6"/>
      <c r="H138" s="6"/>
    </row>
    <row r="139" spans="1:8" ht="75" x14ac:dyDescent="0.3">
      <c r="A139" s="12" t="s">
        <v>110</v>
      </c>
      <c r="B139" s="13" t="s">
        <v>109</v>
      </c>
      <c r="C139" s="14">
        <v>31264281.129999999</v>
      </c>
      <c r="D139" s="14">
        <v>32404557.710000001</v>
      </c>
      <c r="E139" s="15">
        <v>103.64721829124622</v>
      </c>
      <c r="F139" s="6"/>
      <c r="G139" s="6"/>
      <c r="H139" s="6"/>
    </row>
    <row r="140" spans="1:8" ht="37.5" x14ac:dyDescent="0.3">
      <c r="A140" s="12" t="s">
        <v>108</v>
      </c>
      <c r="B140" s="13" t="s">
        <v>107</v>
      </c>
      <c r="C140" s="14">
        <v>622784</v>
      </c>
      <c r="D140" s="14">
        <v>760524.71</v>
      </c>
      <c r="E140" s="15">
        <v>122.11693139194327</v>
      </c>
      <c r="F140" s="6"/>
      <c r="G140" s="6"/>
      <c r="H140" s="6"/>
    </row>
    <row r="141" spans="1:8" x14ac:dyDescent="0.3">
      <c r="A141" s="12" t="s">
        <v>960</v>
      </c>
      <c r="B141" s="13" t="s">
        <v>962</v>
      </c>
      <c r="C141" s="14">
        <v>0</v>
      </c>
      <c r="D141" s="14">
        <v>75934.570000000007</v>
      </c>
      <c r="E141" s="15">
        <v>0</v>
      </c>
      <c r="F141" s="6"/>
      <c r="G141" s="6"/>
      <c r="H141" s="6"/>
    </row>
    <row r="142" spans="1:8" ht="56.25" x14ac:dyDescent="0.3">
      <c r="A142" s="12" t="s">
        <v>961</v>
      </c>
      <c r="B142" s="13" t="s">
        <v>963</v>
      </c>
      <c r="C142" s="14">
        <v>0</v>
      </c>
      <c r="D142" s="14">
        <v>75934.570000000007</v>
      </c>
      <c r="E142" s="15">
        <v>0</v>
      </c>
      <c r="F142" s="6"/>
      <c r="G142" s="6"/>
      <c r="H142" s="6"/>
    </row>
    <row r="143" spans="1:8" ht="75" x14ac:dyDescent="0.3">
      <c r="A143" s="12" t="s">
        <v>964</v>
      </c>
      <c r="B143" s="13" t="s">
        <v>940</v>
      </c>
      <c r="C143" s="14">
        <v>0</v>
      </c>
      <c r="D143" s="14">
        <v>348366.53</v>
      </c>
      <c r="E143" s="15">
        <v>0</v>
      </c>
      <c r="F143" s="6"/>
      <c r="G143" s="6"/>
      <c r="H143" s="6"/>
    </row>
    <row r="144" spans="1:8" ht="75" x14ac:dyDescent="0.3">
      <c r="A144" s="12" t="s">
        <v>106</v>
      </c>
      <c r="B144" s="13" t="s">
        <v>105</v>
      </c>
      <c r="C144" s="14">
        <v>0</v>
      </c>
      <c r="D144" s="14">
        <v>348366.53</v>
      </c>
      <c r="E144" s="15">
        <v>0</v>
      </c>
      <c r="F144" s="6"/>
      <c r="G144" s="6"/>
      <c r="H144" s="6"/>
    </row>
    <row r="145" spans="1:8" ht="37.5" x14ac:dyDescent="0.3">
      <c r="A145" s="12" t="s">
        <v>104</v>
      </c>
      <c r="B145" s="13" t="s">
        <v>38</v>
      </c>
      <c r="C145" s="14">
        <v>0</v>
      </c>
      <c r="D145" s="14">
        <v>40573.660000000003</v>
      </c>
      <c r="E145" s="15">
        <v>0</v>
      </c>
      <c r="F145" s="6"/>
      <c r="G145" s="6"/>
      <c r="H145" s="6"/>
    </row>
    <row r="146" spans="1:8" x14ac:dyDescent="0.3">
      <c r="A146" s="12" t="s">
        <v>965</v>
      </c>
      <c r="B146" s="13" t="s">
        <v>37</v>
      </c>
      <c r="C146" s="14">
        <v>0</v>
      </c>
      <c r="D146" s="14">
        <v>40573.660000000003</v>
      </c>
      <c r="E146" s="15">
        <v>0</v>
      </c>
      <c r="F146" s="6"/>
      <c r="G146" s="6"/>
      <c r="H146" s="6"/>
    </row>
    <row r="147" spans="1:8" x14ac:dyDescent="0.3">
      <c r="A147" s="12" t="s">
        <v>103</v>
      </c>
      <c r="B147" s="13" t="s">
        <v>35</v>
      </c>
      <c r="C147" s="14">
        <v>0</v>
      </c>
      <c r="D147" s="14">
        <v>40573.660000000003</v>
      </c>
      <c r="E147" s="15">
        <v>0</v>
      </c>
      <c r="F147" s="6"/>
      <c r="G147" s="6"/>
      <c r="H147" s="6"/>
    </row>
    <row r="148" spans="1:8" x14ac:dyDescent="0.3">
      <c r="A148" s="12" t="s">
        <v>102</v>
      </c>
      <c r="B148" s="13" t="s">
        <v>48</v>
      </c>
      <c r="C148" s="14">
        <v>1435718.87</v>
      </c>
      <c r="D148" s="14">
        <v>12074330.140000001</v>
      </c>
      <c r="E148" s="15">
        <v>840.99543387627125</v>
      </c>
      <c r="F148" s="6"/>
      <c r="G148" s="6"/>
      <c r="H148" s="6"/>
    </row>
    <row r="149" spans="1:8" ht="75" x14ac:dyDescent="0.3">
      <c r="A149" s="12" t="s">
        <v>966</v>
      </c>
      <c r="B149" s="13" t="s">
        <v>967</v>
      </c>
      <c r="C149" s="14">
        <v>200000</v>
      </c>
      <c r="D149" s="14">
        <v>834000</v>
      </c>
      <c r="E149" s="15">
        <v>417</v>
      </c>
      <c r="F149" s="6"/>
      <c r="G149" s="6"/>
      <c r="H149" s="6"/>
    </row>
    <row r="150" spans="1:8" ht="75" x14ac:dyDescent="0.3">
      <c r="A150" s="12" t="s">
        <v>101</v>
      </c>
      <c r="B150" s="13" t="s">
        <v>100</v>
      </c>
      <c r="C150" s="14">
        <v>200000</v>
      </c>
      <c r="D150" s="14">
        <v>834000</v>
      </c>
      <c r="E150" s="15">
        <v>417</v>
      </c>
      <c r="F150" s="6"/>
      <c r="G150" s="6"/>
      <c r="H150" s="6"/>
    </row>
    <row r="151" spans="1:8" ht="37.5" x14ac:dyDescent="0.3">
      <c r="A151" s="12" t="s">
        <v>968</v>
      </c>
      <c r="B151" s="13" t="s">
        <v>969</v>
      </c>
      <c r="C151" s="14">
        <v>1235718.8700000001</v>
      </c>
      <c r="D151" s="14">
        <v>11240330.140000001</v>
      </c>
      <c r="E151" s="15">
        <v>909.61871772662971</v>
      </c>
      <c r="F151" s="6"/>
      <c r="G151" s="6"/>
      <c r="H151" s="6"/>
    </row>
    <row r="152" spans="1:8" ht="37.5" x14ac:dyDescent="0.3">
      <c r="A152" s="12" t="s">
        <v>99</v>
      </c>
      <c r="B152" s="13" t="s">
        <v>98</v>
      </c>
      <c r="C152" s="14">
        <v>735718.87</v>
      </c>
      <c r="D152" s="14">
        <v>10235630.140000001</v>
      </c>
      <c r="E152" s="15">
        <v>1391.2420297171391</v>
      </c>
      <c r="F152" s="6"/>
      <c r="G152" s="6"/>
      <c r="H152" s="6"/>
    </row>
    <row r="153" spans="1:8" ht="75" x14ac:dyDescent="0.3">
      <c r="A153" s="12" t="s">
        <v>97</v>
      </c>
      <c r="B153" s="13" t="s">
        <v>96</v>
      </c>
      <c r="C153" s="14">
        <v>500000</v>
      </c>
      <c r="D153" s="14">
        <v>1004700</v>
      </c>
      <c r="E153" s="15">
        <v>200.94</v>
      </c>
      <c r="F153" s="6"/>
      <c r="G153" s="6"/>
      <c r="H153" s="6"/>
    </row>
    <row r="154" spans="1:8" x14ac:dyDescent="0.3">
      <c r="A154" s="12" t="s">
        <v>92</v>
      </c>
      <c r="B154" s="13" t="s">
        <v>76</v>
      </c>
      <c r="C154" s="14">
        <v>0</v>
      </c>
      <c r="D154" s="14">
        <v>93390</v>
      </c>
      <c r="E154" s="15">
        <v>0</v>
      </c>
      <c r="F154" s="6"/>
      <c r="G154" s="6"/>
      <c r="H154" s="6"/>
    </row>
    <row r="155" spans="1:8" x14ac:dyDescent="0.3">
      <c r="A155" s="12" t="s">
        <v>970</v>
      </c>
      <c r="B155" s="13" t="s">
        <v>971</v>
      </c>
      <c r="C155" s="14">
        <v>0</v>
      </c>
      <c r="D155" s="14">
        <v>93390</v>
      </c>
      <c r="E155" s="15">
        <v>0</v>
      </c>
      <c r="F155" s="6"/>
      <c r="G155" s="6"/>
      <c r="H155" s="6"/>
    </row>
    <row r="156" spans="1:8" x14ac:dyDescent="0.3">
      <c r="A156" s="12" t="s">
        <v>91</v>
      </c>
      <c r="B156" s="13" t="s">
        <v>90</v>
      </c>
      <c r="C156" s="14">
        <v>0</v>
      </c>
      <c r="D156" s="14">
        <v>93390</v>
      </c>
      <c r="E156" s="15">
        <v>0</v>
      </c>
      <c r="F156" s="6"/>
      <c r="G156" s="6"/>
      <c r="H156" s="6"/>
    </row>
    <row r="157" spans="1:8" x14ac:dyDescent="0.3">
      <c r="A157" s="12" t="s">
        <v>972</v>
      </c>
      <c r="B157" s="13" t="s">
        <v>88</v>
      </c>
      <c r="C157" s="14">
        <v>215688596.90000001</v>
      </c>
      <c r="D157" s="14">
        <v>215688596.90000001</v>
      </c>
      <c r="E157" s="15">
        <v>100</v>
      </c>
      <c r="F157" s="6"/>
      <c r="G157" s="6"/>
      <c r="H157" s="6"/>
    </row>
    <row r="158" spans="1:8" x14ac:dyDescent="0.3">
      <c r="A158" s="12" t="s">
        <v>87</v>
      </c>
      <c r="B158" s="13" t="s">
        <v>33</v>
      </c>
      <c r="C158" s="14">
        <v>215688596.90000001</v>
      </c>
      <c r="D158" s="14">
        <v>215688596.90000001</v>
      </c>
      <c r="E158" s="15">
        <v>100</v>
      </c>
      <c r="F158" s="6"/>
      <c r="G158" s="6"/>
      <c r="H158" s="6"/>
    </row>
    <row r="159" spans="1:8" ht="37.5" x14ac:dyDescent="0.3">
      <c r="A159" s="12" t="s">
        <v>86</v>
      </c>
      <c r="B159" s="13" t="s">
        <v>31</v>
      </c>
      <c r="C159" s="14">
        <v>215688596.90000001</v>
      </c>
      <c r="D159" s="14">
        <v>215688596.90000001</v>
      </c>
      <c r="E159" s="15">
        <v>100</v>
      </c>
      <c r="F159" s="6"/>
      <c r="G159" s="6"/>
      <c r="H159" s="6"/>
    </row>
    <row r="160" spans="1:8" x14ac:dyDescent="0.3">
      <c r="A160" s="12" t="s">
        <v>973</v>
      </c>
      <c r="B160" s="13" t="s">
        <v>974</v>
      </c>
      <c r="C160" s="14">
        <v>209578000</v>
      </c>
      <c r="D160" s="14">
        <v>209578000</v>
      </c>
      <c r="E160" s="15">
        <v>100</v>
      </c>
      <c r="F160" s="6"/>
      <c r="G160" s="6"/>
      <c r="H160" s="6"/>
    </row>
    <row r="161" spans="1:8" ht="37.5" x14ac:dyDescent="0.3">
      <c r="A161" s="12" t="s">
        <v>85</v>
      </c>
      <c r="B161" s="13" t="s">
        <v>84</v>
      </c>
      <c r="C161" s="14">
        <v>209578000</v>
      </c>
      <c r="D161" s="14">
        <v>209578000</v>
      </c>
      <c r="E161" s="15">
        <v>100</v>
      </c>
      <c r="F161" s="6"/>
      <c r="G161" s="6"/>
      <c r="H161" s="6"/>
    </row>
    <row r="162" spans="1:8" ht="37.5" x14ac:dyDescent="0.3">
      <c r="A162" s="12" t="s">
        <v>975</v>
      </c>
      <c r="B162" s="13" t="s">
        <v>950</v>
      </c>
      <c r="C162" s="14">
        <v>6110596.9000000004</v>
      </c>
      <c r="D162" s="14">
        <v>6110596.9000000004</v>
      </c>
      <c r="E162" s="15">
        <v>100</v>
      </c>
      <c r="F162" s="6"/>
      <c r="G162" s="6"/>
      <c r="H162" s="6"/>
    </row>
    <row r="163" spans="1:8" x14ac:dyDescent="0.3">
      <c r="A163" s="12" t="s">
        <v>83</v>
      </c>
      <c r="B163" s="13" t="s">
        <v>43</v>
      </c>
      <c r="C163" s="14">
        <v>6110596.9000000004</v>
      </c>
      <c r="D163" s="14">
        <v>6110596.9000000004</v>
      </c>
      <c r="E163" s="15">
        <v>100</v>
      </c>
      <c r="F163" s="6"/>
      <c r="G163" s="6"/>
      <c r="H163" s="6"/>
    </row>
    <row r="164" spans="1:8" x14ac:dyDescent="0.3">
      <c r="A164" s="12" t="s">
        <v>82</v>
      </c>
      <c r="B164" s="13" t="s">
        <v>81</v>
      </c>
      <c r="C164" s="14">
        <v>214232149.00999999</v>
      </c>
      <c r="D164" s="14">
        <v>213725218.34</v>
      </c>
      <c r="E164" s="15">
        <v>99.763373204095373</v>
      </c>
      <c r="F164" s="6"/>
      <c r="G164" s="6"/>
      <c r="H164" s="6"/>
    </row>
    <row r="165" spans="1:8" x14ac:dyDescent="0.3">
      <c r="A165" s="12" t="s">
        <v>80</v>
      </c>
      <c r="B165" s="13" t="s">
        <v>6</v>
      </c>
      <c r="C165" s="14">
        <v>254700</v>
      </c>
      <c r="D165" s="14">
        <v>255005.49</v>
      </c>
      <c r="E165" s="15">
        <v>100.11994110718493</v>
      </c>
      <c r="F165" s="6"/>
      <c r="G165" s="6"/>
      <c r="H165" s="6"/>
    </row>
    <row r="166" spans="1:8" ht="37.5" x14ac:dyDescent="0.3">
      <c r="A166" s="12" t="s">
        <v>79</v>
      </c>
      <c r="B166" s="13" t="s">
        <v>38</v>
      </c>
      <c r="C166" s="14">
        <v>0</v>
      </c>
      <c r="D166" s="14">
        <v>305.49</v>
      </c>
      <c r="E166" s="15">
        <v>0</v>
      </c>
      <c r="F166" s="6"/>
      <c r="G166" s="6"/>
      <c r="H166" s="6"/>
    </row>
    <row r="167" spans="1:8" x14ac:dyDescent="0.3">
      <c r="A167" s="12" t="s">
        <v>976</v>
      </c>
      <c r="B167" s="13" t="s">
        <v>37</v>
      </c>
      <c r="C167" s="14">
        <v>0</v>
      </c>
      <c r="D167" s="14">
        <v>305.49</v>
      </c>
      <c r="E167" s="15">
        <v>0</v>
      </c>
      <c r="F167" s="6"/>
      <c r="G167" s="6"/>
      <c r="H167" s="6"/>
    </row>
    <row r="168" spans="1:8" x14ac:dyDescent="0.3">
      <c r="A168" s="12" t="s">
        <v>78</v>
      </c>
      <c r="B168" s="13" t="s">
        <v>35</v>
      </c>
      <c r="C168" s="14">
        <v>0</v>
      </c>
      <c r="D168" s="14">
        <v>305.49</v>
      </c>
      <c r="E168" s="15">
        <v>0</v>
      </c>
      <c r="F168" s="6"/>
      <c r="G168" s="6"/>
      <c r="H168" s="6"/>
    </row>
    <row r="169" spans="1:8" x14ac:dyDescent="0.3">
      <c r="A169" s="12" t="s">
        <v>77</v>
      </c>
      <c r="B169" s="13" t="s">
        <v>76</v>
      </c>
      <c r="C169" s="14">
        <v>254700</v>
      </c>
      <c r="D169" s="14">
        <v>254700</v>
      </c>
      <c r="E169" s="15">
        <v>100</v>
      </c>
      <c r="F169" s="6"/>
      <c r="G169" s="6"/>
      <c r="H169" s="6"/>
    </row>
    <row r="170" spans="1:8" x14ac:dyDescent="0.3">
      <c r="A170" s="12" t="s">
        <v>75</v>
      </c>
      <c r="B170" s="13" t="s">
        <v>74</v>
      </c>
      <c r="C170" s="14">
        <v>254700</v>
      </c>
      <c r="D170" s="14">
        <v>254700</v>
      </c>
      <c r="E170" s="15">
        <v>100</v>
      </c>
      <c r="F170" s="6"/>
      <c r="G170" s="6"/>
      <c r="H170" s="6"/>
    </row>
    <row r="171" spans="1:8" x14ac:dyDescent="0.3">
      <c r="A171" s="12" t="s">
        <v>73</v>
      </c>
      <c r="B171" s="13" t="s">
        <v>72</v>
      </c>
      <c r="C171" s="14">
        <v>254700</v>
      </c>
      <c r="D171" s="14">
        <v>254700</v>
      </c>
      <c r="E171" s="15">
        <v>100</v>
      </c>
      <c r="F171" s="6"/>
      <c r="G171" s="6"/>
      <c r="H171" s="6"/>
    </row>
    <row r="172" spans="1:8" x14ac:dyDescent="0.3">
      <c r="A172" s="12" t="s">
        <v>71</v>
      </c>
      <c r="B172" s="13" t="s">
        <v>33</v>
      </c>
      <c r="C172" s="14">
        <v>213977449.00999999</v>
      </c>
      <c r="D172" s="14">
        <v>213470212.84999999</v>
      </c>
      <c r="E172" s="15">
        <v>99.762948776917014</v>
      </c>
      <c r="F172" s="6"/>
      <c r="G172" s="6"/>
      <c r="H172" s="6"/>
    </row>
    <row r="173" spans="1:8" ht="37.5" x14ac:dyDescent="0.3">
      <c r="A173" s="12" t="s">
        <v>70</v>
      </c>
      <c r="B173" s="13" t="s">
        <v>31</v>
      </c>
      <c r="C173" s="14">
        <v>213999600.66999999</v>
      </c>
      <c r="D173" s="14">
        <v>213492364.50999999</v>
      </c>
      <c r="E173" s="15">
        <v>99.762973314710905</v>
      </c>
      <c r="F173" s="6"/>
      <c r="G173" s="6"/>
      <c r="H173" s="6"/>
    </row>
    <row r="174" spans="1:8" ht="56.25" x14ac:dyDescent="0.3">
      <c r="A174" s="12" t="s">
        <v>977</v>
      </c>
      <c r="B174" s="13" t="s">
        <v>978</v>
      </c>
      <c r="C174" s="14">
        <v>14418368.050000001</v>
      </c>
      <c r="D174" s="14">
        <v>14417287.279999999</v>
      </c>
      <c r="E174" s="15">
        <v>99.992504214095149</v>
      </c>
      <c r="F174" s="6"/>
      <c r="G174" s="6"/>
      <c r="H174" s="6"/>
    </row>
    <row r="175" spans="1:8" ht="56.25" x14ac:dyDescent="0.3">
      <c r="A175" s="12" t="s">
        <v>69</v>
      </c>
      <c r="B175" s="13" t="s">
        <v>68</v>
      </c>
      <c r="C175" s="14">
        <v>14418368.050000001</v>
      </c>
      <c r="D175" s="14">
        <v>14417287.279999999</v>
      </c>
      <c r="E175" s="15">
        <v>99.992504214095149</v>
      </c>
      <c r="F175" s="6"/>
      <c r="G175" s="6"/>
      <c r="H175" s="6"/>
    </row>
    <row r="176" spans="1:8" ht="37.5" x14ac:dyDescent="0.3">
      <c r="A176" s="12" t="s">
        <v>979</v>
      </c>
      <c r="B176" s="13" t="s">
        <v>945</v>
      </c>
      <c r="C176" s="14">
        <v>2540692.6800000002</v>
      </c>
      <c r="D176" s="14">
        <v>2540692.6800000002</v>
      </c>
      <c r="E176" s="15">
        <v>100</v>
      </c>
      <c r="F176" s="6"/>
      <c r="G176" s="6"/>
      <c r="H176" s="6"/>
    </row>
    <row r="177" spans="1:8" x14ac:dyDescent="0.3">
      <c r="A177" s="12" t="s">
        <v>67</v>
      </c>
      <c r="B177" s="13" t="s">
        <v>66</v>
      </c>
      <c r="C177" s="14">
        <v>2540692.6800000002</v>
      </c>
      <c r="D177" s="14">
        <v>2540692.6800000002</v>
      </c>
      <c r="E177" s="15">
        <v>100</v>
      </c>
      <c r="F177" s="6"/>
      <c r="G177" s="6"/>
      <c r="H177" s="6"/>
    </row>
    <row r="178" spans="1:8" x14ac:dyDescent="0.3">
      <c r="A178" s="12" t="s">
        <v>980</v>
      </c>
      <c r="B178" s="13" t="s">
        <v>947</v>
      </c>
      <c r="C178" s="14">
        <v>183090637.53</v>
      </c>
      <c r="D178" s="14">
        <v>183015576.15000001</v>
      </c>
      <c r="E178" s="15">
        <v>99.959003157664085</v>
      </c>
      <c r="F178" s="6"/>
      <c r="G178" s="6"/>
      <c r="H178" s="6"/>
    </row>
    <row r="179" spans="1:8" ht="37.5" x14ac:dyDescent="0.3">
      <c r="A179" s="12" t="s">
        <v>981</v>
      </c>
      <c r="B179" s="13" t="s">
        <v>949</v>
      </c>
      <c r="C179" s="14">
        <v>177104015.28</v>
      </c>
      <c r="D179" s="14">
        <v>177062415.61000001</v>
      </c>
      <c r="E179" s="15">
        <v>99.976511164959064</v>
      </c>
      <c r="F179" s="6"/>
      <c r="G179" s="6"/>
      <c r="H179" s="6"/>
    </row>
    <row r="180" spans="1:8" ht="37.5" x14ac:dyDescent="0.3">
      <c r="A180" s="12" t="s">
        <v>65</v>
      </c>
      <c r="B180" s="13" t="s">
        <v>29</v>
      </c>
      <c r="C180" s="14">
        <v>177104015.28</v>
      </c>
      <c r="D180" s="14">
        <v>177062415.61000001</v>
      </c>
      <c r="E180" s="15">
        <v>99.976511164959064</v>
      </c>
      <c r="F180" s="6"/>
      <c r="G180" s="6"/>
      <c r="H180" s="6"/>
    </row>
    <row r="181" spans="1:8" ht="75" x14ac:dyDescent="0.3">
      <c r="A181" s="12" t="s">
        <v>64</v>
      </c>
      <c r="B181" s="13" t="s">
        <v>63</v>
      </c>
      <c r="C181" s="14">
        <v>5986622.25</v>
      </c>
      <c r="D181" s="14">
        <v>5953160.54</v>
      </c>
      <c r="E181" s="15">
        <v>99.441058603622437</v>
      </c>
      <c r="F181" s="6"/>
      <c r="G181" s="6"/>
      <c r="H181" s="6"/>
    </row>
    <row r="182" spans="1:8" ht="56.25" x14ac:dyDescent="0.3">
      <c r="A182" s="12" t="s">
        <v>982</v>
      </c>
      <c r="B182" s="13" t="s">
        <v>983</v>
      </c>
      <c r="C182" s="14">
        <v>967969.3</v>
      </c>
      <c r="D182" s="14">
        <v>967969.3</v>
      </c>
      <c r="E182" s="15">
        <v>100</v>
      </c>
      <c r="F182" s="6"/>
      <c r="G182" s="6"/>
      <c r="H182" s="6"/>
    </row>
    <row r="183" spans="1:8" ht="93.75" x14ac:dyDescent="0.3">
      <c r="A183" s="12" t="s">
        <v>62</v>
      </c>
      <c r="B183" s="13" t="s">
        <v>984</v>
      </c>
      <c r="C183" s="14">
        <v>8358840</v>
      </c>
      <c r="D183" s="14">
        <v>8358840</v>
      </c>
      <c r="E183" s="15">
        <v>100</v>
      </c>
      <c r="F183" s="6"/>
      <c r="G183" s="6"/>
      <c r="H183" s="6"/>
    </row>
    <row r="184" spans="1:8" ht="37.5" x14ac:dyDescent="0.3">
      <c r="A184" s="12" t="s">
        <v>985</v>
      </c>
      <c r="B184" s="13" t="s">
        <v>986</v>
      </c>
      <c r="C184" s="14">
        <v>3446793.11</v>
      </c>
      <c r="D184" s="14">
        <v>3015699.1</v>
      </c>
      <c r="E184" s="15">
        <v>87.492895678905427</v>
      </c>
      <c r="F184" s="6"/>
      <c r="G184" s="6"/>
      <c r="H184" s="6"/>
    </row>
    <row r="185" spans="1:8" x14ac:dyDescent="0.3">
      <c r="A185" s="12" t="s">
        <v>61</v>
      </c>
      <c r="B185" s="13" t="s">
        <v>15</v>
      </c>
      <c r="C185" s="14">
        <v>3446793.11</v>
      </c>
      <c r="D185" s="14">
        <v>3015699.1</v>
      </c>
      <c r="E185" s="15">
        <v>87.492895678905427</v>
      </c>
      <c r="F185" s="6"/>
      <c r="G185" s="6"/>
      <c r="H185" s="6"/>
    </row>
    <row r="186" spans="1:8" ht="37.5" x14ac:dyDescent="0.3">
      <c r="A186" s="12" t="s">
        <v>987</v>
      </c>
      <c r="B186" s="13" t="s">
        <v>950</v>
      </c>
      <c r="C186" s="14">
        <v>1176300</v>
      </c>
      <c r="D186" s="14">
        <v>1176300</v>
      </c>
      <c r="E186" s="15">
        <v>100</v>
      </c>
      <c r="F186" s="6"/>
      <c r="G186" s="6"/>
      <c r="H186" s="6"/>
    </row>
    <row r="187" spans="1:8" x14ac:dyDescent="0.3">
      <c r="A187" s="12" t="s">
        <v>60</v>
      </c>
      <c r="B187" s="13" t="s">
        <v>43</v>
      </c>
      <c r="C187" s="14">
        <v>1176300</v>
      </c>
      <c r="D187" s="14">
        <v>1176300</v>
      </c>
      <c r="E187" s="15">
        <v>100</v>
      </c>
      <c r="F187" s="6"/>
      <c r="G187" s="6"/>
      <c r="H187" s="6"/>
    </row>
    <row r="188" spans="1:8" ht="56.25" x14ac:dyDescent="0.3">
      <c r="A188" s="12" t="s">
        <v>59</v>
      </c>
      <c r="B188" s="13" t="s">
        <v>58</v>
      </c>
      <c r="C188" s="14">
        <v>0</v>
      </c>
      <c r="D188" s="14">
        <v>14069.34</v>
      </c>
      <c r="E188" s="15">
        <v>0</v>
      </c>
      <c r="F188" s="6"/>
      <c r="G188" s="6"/>
      <c r="H188" s="6"/>
    </row>
    <row r="189" spans="1:8" ht="37.5" x14ac:dyDescent="0.3">
      <c r="A189" s="12" t="s">
        <v>989</v>
      </c>
      <c r="B189" s="13" t="s">
        <v>990</v>
      </c>
      <c r="C189" s="14">
        <v>0</v>
      </c>
      <c r="D189" s="14">
        <v>14069.34</v>
      </c>
      <c r="E189" s="15">
        <v>0</v>
      </c>
      <c r="F189" s="6"/>
      <c r="G189" s="6"/>
      <c r="H189" s="6"/>
    </row>
    <row r="190" spans="1:8" ht="37.5" x14ac:dyDescent="0.3">
      <c r="A190" s="12" t="s">
        <v>988</v>
      </c>
      <c r="B190" s="13" t="s">
        <v>991</v>
      </c>
      <c r="C190" s="14">
        <v>0</v>
      </c>
      <c r="D190" s="14">
        <v>14069.34</v>
      </c>
      <c r="E190" s="15">
        <v>0</v>
      </c>
      <c r="F190" s="6"/>
      <c r="G190" s="6"/>
      <c r="H190" s="6"/>
    </row>
    <row r="191" spans="1:8" ht="37.5" x14ac:dyDescent="0.3">
      <c r="A191" s="12" t="s">
        <v>57</v>
      </c>
      <c r="B191" s="13" t="s">
        <v>14</v>
      </c>
      <c r="C191" s="14">
        <v>-22151.66</v>
      </c>
      <c r="D191" s="14">
        <v>-36221</v>
      </c>
      <c r="E191" s="15">
        <v>163.51370506770147</v>
      </c>
      <c r="F191" s="6"/>
      <c r="G191" s="6"/>
      <c r="H191" s="6"/>
    </row>
    <row r="192" spans="1:8" ht="56.25" x14ac:dyDescent="0.3">
      <c r="A192" s="12" t="s">
        <v>992</v>
      </c>
      <c r="B192" s="13" t="s">
        <v>993</v>
      </c>
      <c r="C192" s="14">
        <v>-13372.04</v>
      </c>
      <c r="D192" s="14">
        <v>-27441.38</v>
      </c>
      <c r="E192" s="15">
        <v>205.21461198141793</v>
      </c>
      <c r="F192" s="6"/>
      <c r="G192" s="6"/>
      <c r="H192" s="6"/>
    </row>
    <row r="193" spans="1:8" ht="37.5" x14ac:dyDescent="0.3">
      <c r="A193" s="12" t="s">
        <v>56</v>
      </c>
      <c r="B193" s="13" t="s">
        <v>10</v>
      </c>
      <c r="C193" s="14">
        <v>-8779.6200000000008</v>
      </c>
      <c r="D193" s="14">
        <v>-8779.6200000000008</v>
      </c>
      <c r="E193" s="15">
        <v>100</v>
      </c>
      <c r="F193" s="6"/>
      <c r="G193" s="6"/>
      <c r="H193" s="6"/>
    </row>
    <row r="194" spans="1:8" x14ac:dyDescent="0.3">
      <c r="A194" s="12" t="s">
        <v>55</v>
      </c>
      <c r="B194" s="13" t="s">
        <v>54</v>
      </c>
      <c r="C194" s="14">
        <v>24108366.809999999</v>
      </c>
      <c r="D194" s="14">
        <v>24114673.170000002</v>
      </c>
      <c r="E194" s="15">
        <v>100.0261583874582</v>
      </c>
      <c r="F194" s="6"/>
      <c r="G194" s="6"/>
      <c r="H194" s="6"/>
    </row>
    <row r="195" spans="1:8" x14ac:dyDescent="0.3">
      <c r="A195" s="12" t="s">
        <v>53</v>
      </c>
      <c r="B195" s="13" t="s">
        <v>6</v>
      </c>
      <c r="C195" s="14">
        <v>732208</v>
      </c>
      <c r="D195" s="14">
        <v>738514.36</v>
      </c>
      <c r="E195" s="15">
        <v>100.86127985490462</v>
      </c>
      <c r="F195" s="6"/>
      <c r="G195" s="6"/>
      <c r="H195" s="6"/>
    </row>
    <row r="196" spans="1:8" ht="37.5" x14ac:dyDescent="0.3">
      <c r="A196" s="12" t="s">
        <v>52</v>
      </c>
      <c r="B196" s="13" t="s">
        <v>38</v>
      </c>
      <c r="C196" s="14">
        <v>732208</v>
      </c>
      <c r="D196" s="14">
        <v>738514.36</v>
      </c>
      <c r="E196" s="15">
        <v>100.86127985490462</v>
      </c>
      <c r="F196" s="6"/>
      <c r="G196" s="6"/>
      <c r="H196" s="6"/>
    </row>
    <row r="197" spans="1:8" x14ac:dyDescent="0.3">
      <c r="A197" s="12" t="s">
        <v>996</v>
      </c>
      <c r="B197" s="13" t="s">
        <v>51</v>
      </c>
      <c r="C197" s="14">
        <v>732208</v>
      </c>
      <c r="D197" s="14">
        <v>730405</v>
      </c>
      <c r="E197" s="15">
        <v>99.753758494853926</v>
      </c>
      <c r="F197" s="6"/>
      <c r="G197" s="6"/>
      <c r="H197" s="6"/>
    </row>
    <row r="198" spans="1:8" ht="37.5" x14ac:dyDescent="0.3">
      <c r="A198" s="12" t="s">
        <v>50</v>
      </c>
      <c r="B198" s="13" t="s">
        <v>49</v>
      </c>
      <c r="C198" s="14">
        <v>732208</v>
      </c>
      <c r="D198" s="14">
        <v>730405</v>
      </c>
      <c r="E198" s="15">
        <v>99.753758494853926</v>
      </c>
      <c r="F198" s="6"/>
      <c r="G198" s="6"/>
      <c r="H198" s="6"/>
    </row>
    <row r="199" spans="1:8" x14ac:dyDescent="0.3">
      <c r="A199" s="12" t="s">
        <v>997</v>
      </c>
      <c r="B199" s="13" t="s">
        <v>37</v>
      </c>
      <c r="C199" s="14">
        <v>0</v>
      </c>
      <c r="D199" s="14">
        <v>8109.36</v>
      </c>
      <c r="E199" s="15">
        <v>0</v>
      </c>
      <c r="F199" s="6"/>
      <c r="G199" s="6"/>
      <c r="H199" s="6"/>
    </row>
    <row r="200" spans="1:8" x14ac:dyDescent="0.3">
      <c r="A200" s="12" t="s">
        <v>995</v>
      </c>
      <c r="B200" s="13" t="s">
        <v>35</v>
      </c>
      <c r="C200" s="14">
        <v>0</v>
      </c>
      <c r="D200" s="14">
        <v>8109.36</v>
      </c>
      <c r="E200" s="15">
        <v>0</v>
      </c>
      <c r="F200" s="6"/>
      <c r="G200" s="6"/>
      <c r="H200" s="6"/>
    </row>
    <row r="201" spans="1:8" x14ac:dyDescent="0.3">
      <c r="A201" s="12" t="s">
        <v>47</v>
      </c>
      <c r="B201" s="13" t="s">
        <v>33</v>
      </c>
      <c r="C201" s="14">
        <v>23376158.809999999</v>
      </c>
      <c r="D201" s="14">
        <v>23376158.809999999</v>
      </c>
      <c r="E201" s="15">
        <v>100</v>
      </c>
      <c r="F201" s="6"/>
      <c r="G201" s="6"/>
      <c r="H201" s="6"/>
    </row>
    <row r="202" spans="1:8" ht="37.5" x14ac:dyDescent="0.3">
      <c r="A202" s="12" t="s">
        <v>46</v>
      </c>
      <c r="B202" s="13" t="s">
        <v>31</v>
      </c>
      <c r="C202" s="14">
        <v>23376158.809999999</v>
      </c>
      <c r="D202" s="14">
        <v>23376158.809999999</v>
      </c>
      <c r="E202" s="15">
        <v>100</v>
      </c>
      <c r="F202" s="6"/>
      <c r="G202" s="6"/>
      <c r="H202" s="6"/>
    </row>
    <row r="203" spans="1:8" x14ac:dyDescent="0.3">
      <c r="A203" s="12" t="s">
        <v>45</v>
      </c>
      <c r="B203" s="13" t="s">
        <v>44</v>
      </c>
      <c r="C203" s="14">
        <v>141478.14000000001</v>
      </c>
      <c r="D203" s="14">
        <v>141478.14000000001</v>
      </c>
      <c r="E203" s="15">
        <v>100</v>
      </c>
      <c r="F203" s="6"/>
      <c r="G203" s="6"/>
      <c r="H203" s="6"/>
    </row>
    <row r="204" spans="1:8" x14ac:dyDescent="0.3">
      <c r="A204" s="12" t="s">
        <v>994</v>
      </c>
      <c r="B204" s="13" t="s">
        <v>66</v>
      </c>
      <c r="C204" s="14">
        <v>23234680.670000002</v>
      </c>
      <c r="D204" s="14">
        <v>23234680.670000002</v>
      </c>
      <c r="E204" s="15">
        <v>99.999999999999986</v>
      </c>
      <c r="F204" s="6"/>
      <c r="G204" s="6"/>
      <c r="H204" s="6"/>
    </row>
    <row r="205" spans="1:8" x14ac:dyDescent="0.3">
      <c r="A205" s="12" t="s">
        <v>42</v>
      </c>
      <c r="B205" s="13" t="s">
        <v>41</v>
      </c>
      <c r="C205" s="14">
        <v>219333561.00999999</v>
      </c>
      <c r="D205" s="14">
        <v>219296378.27000001</v>
      </c>
      <c r="E205" s="15">
        <v>99.983047400576197</v>
      </c>
      <c r="F205" s="6"/>
      <c r="G205" s="6"/>
      <c r="H205" s="6"/>
    </row>
    <row r="206" spans="1:8" x14ac:dyDescent="0.3">
      <c r="A206" s="12" t="s">
        <v>40</v>
      </c>
      <c r="B206" s="13" t="s">
        <v>6</v>
      </c>
      <c r="C206" s="14">
        <v>0</v>
      </c>
      <c r="D206" s="14">
        <v>176403.09</v>
      </c>
      <c r="E206" s="15">
        <v>0</v>
      </c>
      <c r="F206" s="6"/>
      <c r="G206" s="6"/>
      <c r="H206" s="6"/>
    </row>
    <row r="207" spans="1:8" ht="37.5" x14ac:dyDescent="0.3">
      <c r="A207" s="12" t="s">
        <v>39</v>
      </c>
      <c r="B207" s="13" t="s">
        <v>38</v>
      </c>
      <c r="C207" s="14">
        <v>0</v>
      </c>
      <c r="D207" s="14">
        <v>176403.09</v>
      </c>
      <c r="E207" s="15">
        <v>0</v>
      </c>
      <c r="F207" s="6"/>
      <c r="G207" s="6"/>
      <c r="H207" s="6"/>
    </row>
    <row r="208" spans="1:8" x14ac:dyDescent="0.3">
      <c r="A208" s="12" t="s">
        <v>998</v>
      </c>
      <c r="B208" s="13" t="s">
        <v>37</v>
      </c>
      <c r="C208" s="14">
        <v>0</v>
      </c>
      <c r="D208" s="14">
        <v>176403.09</v>
      </c>
      <c r="E208" s="15">
        <v>0</v>
      </c>
      <c r="F208" s="6"/>
      <c r="G208" s="6"/>
      <c r="H208" s="6"/>
    </row>
    <row r="209" spans="1:8" x14ac:dyDescent="0.3">
      <c r="A209" s="12" t="s">
        <v>36</v>
      </c>
      <c r="B209" s="13" t="s">
        <v>35</v>
      </c>
      <c r="C209" s="14">
        <v>0</v>
      </c>
      <c r="D209" s="14">
        <v>176403.09</v>
      </c>
      <c r="E209" s="15">
        <v>0</v>
      </c>
      <c r="F209" s="6"/>
      <c r="G209" s="6"/>
      <c r="H209" s="6"/>
    </row>
    <row r="210" spans="1:8" x14ac:dyDescent="0.3">
      <c r="A210" s="12" t="s">
        <v>34</v>
      </c>
      <c r="B210" s="13" t="s">
        <v>33</v>
      </c>
      <c r="C210" s="14">
        <v>219333561.00999999</v>
      </c>
      <c r="D210" s="14">
        <v>219119975.18000001</v>
      </c>
      <c r="E210" s="15">
        <v>99.902620543332972</v>
      </c>
      <c r="F210" s="6"/>
      <c r="G210" s="6"/>
      <c r="H210" s="6"/>
    </row>
    <row r="211" spans="1:8" ht="37.5" x14ac:dyDescent="0.3">
      <c r="A211" s="12" t="s">
        <v>32</v>
      </c>
      <c r="B211" s="13" t="s">
        <v>31</v>
      </c>
      <c r="C211" s="14">
        <v>219333561.00999999</v>
      </c>
      <c r="D211" s="14">
        <v>219296378.27000001</v>
      </c>
      <c r="E211" s="15">
        <v>99.983047400576197</v>
      </c>
      <c r="F211" s="6"/>
      <c r="G211" s="6"/>
      <c r="H211" s="6"/>
    </row>
    <row r="212" spans="1:8" ht="37.5" x14ac:dyDescent="0.3">
      <c r="A212" s="12" t="s">
        <v>30</v>
      </c>
      <c r="B212" s="13" t="s">
        <v>29</v>
      </c>
      <c r="C212" s="14">
        <v>36271491.799999997</v>
      </c>
      <c r="D212" s="14">
        <v>36269372.43</v>
      </c>
      <c r="E212" s="15">
        <v>99.994156926294394</v>
      </c>
      <c r="F212" s="6"/>
      <c r="G212" s="6"/>
      <c r="H212" s="6"/>
    </row>
    <row r="213" spans="1:8" ht="56.25" x14ac:dyDescent="0.3">
      <c r="A213" s="12" t="s">
        <v>28</v>
      </c>
      <c r="B213" s="13" t="s">
        <v>27</v>
      </c>
      <c r="C213" s="14">
        <v>9118473.9600000009</v>
      </c>
      <c r="D213" s="14">
        <v>9103287.5099999998</v>
      </c>
      <c r="E213" s="15">
        <v>99.833454039934537</v>
      </c>
      <c r="F213" s="6"/>
      <c r="G213" s="6"/>
      <c r="H213" s="6"/>
    </row>
    <row r="214" spans="1:8" ht="56.25" x14ac:dyDescent="0.3">
      <c r="A214" s="12" t="s">
        <v>26</v>
      </c>
      <c r="B214" s="13" t="s">
        <v>25</v>
      </c>
      <c r="C214" s="14">
        <v>605763.77</v>
      </c>
      <c r="D214" s="14">
        <v>605763.77</v>
      </c>
      <c r="E214" s="15">
        <v>100</v>
      </c>
      <c r="F214" s="6"/>
      <c r="G214" s="6"/>
      <c r="H214" s="6"/>
    </row>
    <row r="215" spans="1:8" ht="37.5" x14ac:dyDescent="0.3">
      <c r="A215" s="12" t="s">
        <v>24</v>
      </c>
      <c r="B215" s="13" t="s">
        <v>23</v>
      </c>
      <c r="C215" s="14">
        <v>21600000</v>
      </c>
      <c r="D215" s="14">
        <v>21600000</v>
      </c>
      <c r="E215" s="15">
        <v>100</v>
      </c>
      <c r="F215" s="6"/>
      <c r="G215" s="6"/>
      <c r="H215" s="6"/>
    </row>
    <row r="216" spans="1:8" ht="37.5" x14ac:dyDescent="0.3">
      <c r="A216" s="12" t="s">
        <v>22</v>
      </c>
      <c r="B216" s="13" t="s">
        <v>21</v>
      </c>
      <c r="C216" s="14">
        <v>32405678.190000001</v>
      </c>
      <c r="D216" s="14">
        <v>32399728.739999998</v>
      </c>
      <c r="E216" s="15">
        <v>99.981640717515248</v>
      </c>
      <c r="F216" s="6"/>
      <c r="G216" s="6"/>
      <c r="H216" s="6"/>
    </row>
    <row r="217" spans="1:8" ht="37.5" x14ac:dyDescent="0.3">
      <c r="A217" s="12" t="s">
        <v>20</v>
      </c>
      <c r="B217" s="13" t="s">
        <v>19</v>
      </c>
      <c r="C217" s="14">
        <v>5674942</v>
      </c>
      <c r="D217" s="14">
        <v>5674576</v>
      </c>
      <c r="E217" s="15">
        <v>99.993550594878329</v>
      </c>
      <c r="F217" s="6"/>
      <c r="G217" s="6"/>
      <c r="H217" s="6"/>
    </row>
    <row r="218" spans="1:8" ht="56.25" x14ac:dyDescent="0.3">
      <c r="A218" s="12" t="s">
        <v>18</v>
      </c>
      <c r="B218" s="13" t="s">
        <v>17</v>
      </c>
      <c r="C218" s="14">
        <v>1385000</v>
      </c>
      <c r="D218" s="14">
        <v>1371438.53</v>
      </c>
      <c r="E218" s="15">
        <v>99.020832490974726</v>
      </c>
      <c r="F218" s="6"/>
      <c r="G218" s="6"/>
      <c r="H218" s="6"/>
    </row>
    <row r="219" spans="1:8" x14ac:dyDescent="0.3">
      <c r="A219" s="12" t="s">
        <v>16</v>
      </c>
      <c r="B219" s="13" t="s">
        <v>15</v>
      </c>
      <c r="C219" s="14">
        <v>112272211.29000001</v>
      </c>
      <c r="D219" s="14">
        <v>112272211.29000001</v>
      </c>
      <c r="E219" s="15">
        <v>100</v>
      </c>
      <c r="F219" s="6"/>
      <c r="G219" s="6"/>
      <c r="H219" s="6"/>
    </row>
    <row r="220" spans="1:8" ht="37.5" x14ac:dyDescent="0.3">
      <c r="A220" s="12" t="s">
        <v>999</v>
      </c>
      <c r="B220" s="13" t="s">
        <v>14</v>
      </c>
      <c r="C220" s="14">
        <v>0</v>
      </c>
      <c r="D220" s="14">
        <v>-176403.09</v>
      </c>
      <c r="E220" s="15">
        <v>0</v>
      </c>
      <c r="F220" s="6"/>
      <c r="G220" s="6"/>
      <c r="H220" s="6"/>
    </row>
    <row r="221" spans="1:8" ht="131.25" x14ac:dyDescent="0.3">
      <c r="A221" s="12" t="s">
        <v>13</v>
      </c>
      <c r="B221" s="13" t="s">
        <v>12</v>
      </c>
      <c r="C221" s="14">
        <v>0</v>
      </c>
      <c r="D221" s="14">
        <v>-56389.66</v>
      </c>
      <c r="E221" s="15">
        <v>0</v>
      </c>
      <c r="F221" s="6"/>
      <c r="G221" s="6"/>
      <c r="H221" s="6"/>
    </row>
    <row r="222" spans="1:8" ht="37.5" x14ac:dyDescent="0.3">
      <c r="A222" s="12" t="s">
        <v>11</v>
      </c>
      <c r="B222" s="13" t="s">
        <v>10</v>
      </c>
      <c r="C222" s="14">
        <v>0</v>
      </c>
      <c r="D222" s="14">
        <v>-120013.43</v>
      </c>
      <c r="E222" s="15">
        <v>0</v>
      </c>
      <c r="F222" s="6"/>
      <c r="G222" s="6"/>
      <c r="H222" s="6"/>
    </row>
    <row r="223" spans="1:8" x14ac:dyDescent="0.3">
      <c r="A223" s="12" t="s">
        <v>1000</v>
      </c>
      <c r="B223" s="13" t="s">
        <v>781</v>
      </c>
      <c r="C223" s="14">
        <v>212665562.00999999</v>
      </c>
      <c r="D223" s="14">
        <v>151383417.58000001</v>
      </c>
      <c r="E223" s="15">
        <v>71.183794945079853</v>
      </c>
      <c r="F223" s="6"/>
      <c r="G223" s="6"/>
      <c r="H223" s="6"/>
    </row>
    <row r="224" spans="1:8" x14ac:dyDescent="0.3">
      <c r="A224" s="12" t="s">
        <v>1002</v>
      </c>
      <c r="B224" s="13" t="s">
        <v>6</v>
      </c>
      <c r="C224" s="14">
        <v>647416</v>
      </c>
      <c r="D224" s="14">
        <v>5596317.3099999996</v>
      </c>
      <c r="E224" s="15">
        <v>864.40824910104163</v>
      </c>
      <c r="F224" s="6"/>
      <c r="G224" s="6"/>
      <c r="H224" s="6"/>
    </row>
    <row r="225" spans="1:8" ht="37.5" x14ac:dyDescent="0.3">
      <c r="A225" s="12" t="s">
        <v>1004</v>
      </c>
      <c r="B225" s="13" t="s">
        <v>111</v>
      </c>
      <c r="C225" s="14">
        <v>27216</v>
      </c>
      <c r="D225" s="14">
        <v>27216</v>
      </c>
      <c r="E225" s="15">
        <v>100</v>
      </c>
      <c r="F225" s="6"/>
      <c r="G225" s="6"/>
      <c r="H225" s="6"/>
    </row>
    <row r="226" spans="1:8" ht="56.25" x14ac:dyDescent="0.3">
      <c r="A226" s="12" t="s">
        <v>1005</v>
      </c>
      <c r="B226" s="13" t="s">
        <v>1006</v>
      </c>
      <c r="C226" s="14">
        <v>27216</v>
      </c>
      <c r="D226" s="14">
        <v>27216</v>
      </c>
      <c r="E226" s="15">
        <v>100</v>
      </c>
      <c r="F226" s="6"/>
      <c r="G226" s="6"/>
      <c r="H226" s="6"/>
    </row>
    <row r="227" spans="1:8" ht="37.5" x14ac:dyDescent="0.3">
      <c r="A227" s="12" t="s">
        <v>1007</v>
      </c>
      <c r="B227" s="13" t="s">
        <v>38</v>
      </c>
      <c r="C227" s="14">
        <v>400000</v>
      </c>
      <c r="D227" s="14">
        <v>354607.96</v>
      </c>
      <c r="E227" s="15">
        <v>88.651989999999998</v>
      </c>
      <c r="F227" s="6"/>
      <c r="G227" s="6"/>
      <c r="H227" s="6"/>
    </row>
    <row r="228" spans="1:8" x14ac:dyDescent="0.3">
      <c r="A228" s="12" t="s">
        <v>1009</v>
      </c>
      <c r="B228" s="13" t="s">
        <v>51</v>
      </c>
      <c r="C228" s="14">
        <v>400000</v>
      </c>
      <c r="D228" s="14">
        <v>348000</v>
      </c>
      <c r="E228" s="15">
        <v>87</v>
      </c>
      <c r="F228" s="6"/>
      <c r="G228" s="6"/>
      <c r="H228" s="6"/>
    </row>
    <row r="229" spans="1:8" ht="37.5" x14ac:dyDescent="0.3">
      <c r="A229" s="12" t="s">
        <v>1010</v>
      </c>
      <c r="B229" s="13" t="s">
        <v>49</v>
      </c>
      <c r="C229" s="14">
        <v>400000</v>
      </c>
      <c r="D229" s="14">
        <v>348000</v>
      </c>
      <c r="E229" s="15">
        <v>87</v>
      </c>
      <c r="F229" s="6"/>
      <c r="G229" s="6"/>
      <c r="H229" s="6"/>
    </row>
    <row r="230" spans="1:8" x14ac:dyDescent="0.3">
      <c r="A230" s="12" t="s">
        <v>1011</v>
      </c>
      <c r="B230" s="13" t="s">
        <v>37</v>
      </c>
      <c r="C230" s="14">
        <v>0</v>
      </c>
      <c r="D230" s="14">
        <v>6607.96</v>
      </c>
      <c r="E230" s="15">
        <v>0</v>
      </c>
      <c r="F230" s="6"/>
      <c r="G230" s="6"/>
      <c r="H230" s="6"/>
    </row>
    <row r="231" spans="1:8" x14ac:dyDescent="0.3">
      <c r="A231" s="12" t="s">
        <v>1008</v>
      </c>
      <c r="B231" s="13" t="s">
        <v>35</v>
      </c>
      <c r="C231" s="14">
        <v>0</v>
      </c>
      <c r="D231" s="14">
        <v>6607.96</v>
      </c>
      <c r="E231" s="15">
        <v>0</v>
      </c>
      <c r="F231" s="6"/>
      <c r="G231" s="6"/>
      <c r="H231" s="6"/>
    </row>
    <row r="232" spans="1:8" x14ac:dyDescent="0.3">
      <c r="A232" s="12" t="s">
        <v>1012</v>
      </c>
      <c r="B232" s="13" t="s">
        <v>4</v>
      </c>
      <c r="C232" s="14">
        <v>0</v>
      </c>
      <c r="D232" s="14">
        <v>53643.35</v>
      </c>
      <c r="E232" s="15">
        <v>0</v>
      </c>
      <c r="F232" s="6"/>
      <c r="G232" s="6"/>
      <c r="H232" s="6"/>
    </row>
    <row r="233" spans="1:8" x14ac:dyDescent="0.3">
      <c r="A233" s="12" t="s">
        <v>1014</v>
      </c>
      <c r="B233" s="13" t="s">
        <v>932</v>
      </c>
      <c r="C233" s="14">
        <v>0</v>
      </c>
      <c r="D233" s="14">
        <v>53643.35</v>
      </c>
      <c r="E233" s="15">
        <v>0</v>
      </c>
      <c r="F233" s="6"/>
      <c r="G233" s="6"/>
      <c r="H233" s="6"/>
    </row>
    <row r="234" spans="1:8" ht="37.5" x14ac:dyDescent="0.3">
      <c r="A234" s="12" t="s">
        <v>1015</v>
      </c>
      <c r="B234" s="13" t="s">
        <v>94</v>
      </c>
      <c r="C234" s="14">
        <v>0</v>
      </c>
      <c r="D234" s="14">
        <v>37400</v>
      </c>
      <c r="E234" s="15">
        <v>0</v>
      </c>
      <c r="F234" s="6"/>
      <c r="G234" s="6"/>
      <c r="H234" s="6"/>
    </row>
    <row r="235" spans="1:8" ht="131.25" x14ac:dyDescent="0.3">
      <c r="A235" s="12" t="s">
        <v>1013</v>
      </c>
      <c r="B235" s="13" t="s">
        <v>1016</v>
      </c>
      <c r="C235" s="14">
        <v>0</v>
      </c>
      <c r="D235" s="14">
        <v>16243.35</v>
      </c>
      <c r="E235" s="15">
        <v>0</v>
      </c>
      <c r="F235" s="6"/>
      <c r="G235" s="6"/>
      <c r="H235" s="6"/>
    </row>
    <row r="236" spans="1:8" x14ac:dyDescent="0.3">
      <c r="A236" s="12" t="s">
        <v>1017</v>
      </c>
      <c r="B236" s="13" t="s">
        <v>76</v>
      </c>
      <c r="C236" s="14">
        <v>220200</v>
      </c>
      <c r="D236" s="14">
        <v>5160850</v>
      </c>
      <c r="E236" s="15">
        <v>2343.7102633969121</v>
      </c>
      <c r="F236" s="6"/>
      <c r="G236" s="6"/>
      <c r="H236" s="6"/>
    </row>
    <row r="237" spans="1:8" x14ac:dyDescent="0.3">
      <c r="A237" s="12" t="s">
        <v>1018</v>
      </c>
      <c r="B237" s="13" t="s">
        <v>971</v>
      </c>
      <c r="C237" s="14">
        <v>0</v>
      </c>
      <c r="D237" s="14">
        <v>4940650</v>
      </c>
      <c r="E237" s="15">
        <v>0</v>
      </c>
      <c r="F237" s="6"/>
      <c r="G237" s="6"/>
      <c r="H237" s="6"/>
    </row>
    <row r="238" spans="1:8" x14ac:dyDescent="0.3">
      <c r="A238" s="12" t="s">
        <v>1019</v>
      </c>
      <c r="B238" s="13" t="s">
        <v>90</v>
      </c>
      <c r="C238" s="14">
        <v>0</v>
      </c>
      <c r="D238" s="14">
        <v>4940650</v>
      </c>
      <c r="E238" s="15">
        <v>0</v>
      </c>
      <c r="F238" s="6"/>
      <c r="G238" s="6"/>
      <c r="H238" s="6"/>
    </row>
    <row r="239" spans="1:8" x14ac:dyDescent="0.3">
      <c r="A239" s="12" t="s">
        <v>1020</v>
      </c>
      <c r="B239" s="13" t="s">
        <v>74</v>
      </c>
      <c r="C239" s="14">
        <v>220200</v>
      </c>
      <c r="D239" s="14">
        <v>220200</v>
      </c>
      <c r="E239" s="15">
        <v>100</v>
      </c>
      <c r="F239" s="6"/>
      <c r="G239" s="6"/>
      <c r="H239" s="6"/>
    </row>
    <row r="240" spans="1:8" x14ac:dyDescent="0.3">
      <c r="A240" s="12" t="s">
        <v>1003</v>
      </c>
      <c r="B240" s="13" t="s">
        <v>72</v>
      </c>
      <c r="C240" s="14">
        <v>220200</v>
      </c>
      <c r="D240" s="14">
        <v>220200</v>
      </c>
      <c r="E240" s="15">
        <v>100</v>
      </c>
      <c r="F240" s="6"/>
      <c r="G240" s="6"/>
      <c r="H240" s="6"/>
    </row>
    <row r="241" spans="1:8" x14ac:dyDescent="0.3">
      <c r="A241" s="12" t="s">
        <v>1021</v>
      </c>
      <c r="B241" s="13" t="s">
        <v>33</v>
      </c>
      <c r="C241" s="14">
        <v>212018146.00999999</v>
      </c>
      <c r="D241" s="14">
        <v>145787100.27000001</v>
      </c>
      <c r="E241" s="15">
        <v>68.761614519128884</v>
      </c>
      <c r="F241" s="6"/>
      <c r="G241" s="6"/>
      <c r="H241" s="6"/>
    </row>
    <row r="242" spans="1:8" ht="37.5" x14ac:dyDescent="0.3">
      <c r="A242" s="12" t="s">
        <v>1022</v>
      </c>
      <c r="B242" s="13" t="s">
        <v>31</v>
      </c>
      <c r="C242" s="14">
        <v>212018146.00999999</v>
      </c>
      <c r="D242" s="14">
        <v>145787100.27000001</v>
      </c>
      <c r="E242" s="15">
        <v>68.761614519128884</v>
      </c>
      <c r="F242" s="6"/>
      <c r="G242" s="6"/>
      <c r="H242" s="6"/>
    </row>
    <row r="243" spans="1:8" ht="75" x14ac:dyDescent="0.3">
      <c r="A243" s="12" t="s">
        <v>1023</v>
      </c>
      <c r="B243" s="13" t="s">
        <v>89</v>
      </c>
      <c r="C243" s="14">
        <v>161222190.38999999</v>
      </c>
      <c r="D243" s="14">
        <v>121587317.66</v>
      </c>
      <c r="E243" s="15">
        <v>75.415994141921558</v>
      </c>
      <c r="F243" s="6"/>
      <c r="G243" s="6"/>
      <c r="H243" s="6"/>
    </row>
    <row r="244" spans="1:8" x14ac:dyDescent="0.3">
      <c r="A244" s="12" t="s">
        <v>1024</v>
      </c>
      <c r="B244" s="13" t="s">
        <v>66</v>
      </c>
      <c r="C244" s="14">
        <v>50783189.280000001</v>
      </c>
      <c r="D244" s="14">
        <v>24199782.609999999</v>
      </c>
      <c r="E244" s="15">
        <v>47.65313670350875</v>
      </c>
      <c r="F244" s="6"/>
      <c r="G244" s="6"/>
      <c r="H244" s="6"/>
    </row>
    <row r="245" spans="1:8" x14ac:dyDescent="0.3">
      <c r="A245" s="12" t="s">
        <v>1025</v>
      </c>
      <c r="B245" s="13" t="s">
        <v>947</v>
      </c>
      <c r="C245" s="14">
        <v>12766.34</v>
      </c>
      <c r="D245" s="14">
        <v>0</v>
      </c>
      <c r="E245" s="15">
        <v>0</v>
      </c>
      <c r="F245" s="6"/>
      <c r="G245" s="6"/>
      <c r="H245" s="6"/>
    </row>
    <row r="246" spans="1:8" ht="37.5" x14ac:dyDescent="0.3">
      <c r="A246" s="12" t="s">
        <v>1001</v>
      </c>
      <c r="B246" s="13" t="s">
        <v>29</v>
      </c>
      <c r="C246" s="14">
        <v>12766.34</v>
      </c>
      <c r="D246" s="14">
        <v>0</v>
      </c>
      <c r="E246" s="15">
        <v>0</v>
      </c>
      <c r="F246" s="6"/>
      <c r="G246" s="6"/>
      <c r="H246" s="6"/>
    </row>
    <row r="247" spans="1:8" x14ac:dyDescent="0.3">
      <c r="A247" s="12" t="s">
        <v>9</v>
      </c>
      <c r="B247" s="13" t="s">
        <v>8</v>
      </c>
      <c r="C247" s="14">
        <v>104620</v>
      </c>
      <c r="D247" s="14">
        <v>91220</v>
      </c>
      <c r="E247" s="15">
        <v>87.191741540814377</v>
      </c>
      <c r="F247" s="6"/>
      <c r="G247" s="6"/>
      <c r="H247" s="6"/>
    </row>
    <row r="248" spans="1:8" x14ac:dyDescent="0.3">
      <c r="A248" s="12" t="s">
        <v>7</v>
      </c>
      <c r="B248" s="13" t="s">
        <v>6</v>
      </c>
      <c r="C248" s="14">
        <v>104620</v>
      </c>
      <c r="D248" s="14">
        <v>91220</v>
      </c>
      <c r="E248" s="15">
        <v>87.191741540814377</v>
      </c>
      <c r="F248" s="6"/>
      <c r="G248" s="6"/>
      <c r="H248" s="6"/>
    </row>
    <row r="249" spans="1:8" x14ac:dyDescent="0.3">
      <c r="A249" s="12" t="s">
        <v>5</v>
      </c>
      <c r="B249" s="13" t="s">
        <v>4</v>
      </c>
      <c r="C249" s="14">
        <v>104620</v>
      </c>
      <c r="D249" s="14">
        <v>91220</v>
      </c>
      <c r="E249" s="15">
        <v>87.191741540814377</v>
      </c>
      <c r="F249" s="6"/>
      <c r="G249" s="6"/>
      <c r="H249" s="6"/>
    </row>
    <row r="250" spans="1:8" x14ac:dyDescent="0.3">
      <c r="A250" s="12" t="s">
        <v>1026</v>
      </c>
      <c r="B250" s="13" t="s">
        <v>932</v>
      </c>
      <c r="C250" s="14">
        <v>104620</v>
      </c>
      <c r="D250" s="14">
        <v>91220</v>
      </c>
      <c r="E250" s="15">
        <v>87.191741540814377</v>
      </c>
      <c r="F250" s="6"/>
      <c r="G250" s="6"/>
      <c r="H250" s="6"/>
    </row>
    <row r="251" spans="1:8" ht="57" thickBot="1" x14ac:dyDescent="0.35">
      <c r="A251" s="16" t="s">
        <v>3</v>
      </c>
      <c r="B251" s="17" t="s">
        <v>2</v>
      </c>
      <c r="C251" s="18">
        <v>104620</v>
      </c>
      <c r="D251" s="18">
        <v>91220</v>
      </c>
      <c r="E251" s="19">
        <v>87.191741540814377</v>
      </c>
      <c r="F251" s="6"/>
      <c r="G251" s="6"/>
      <c r="H251" s="6"/>
    </row>
    <row r="252" spans="1:8" ht="19.5" thickBot="1" x14ac:dyDescent="0.35">
      <c r="A252" s="20" t="s">
        <v>0</v>
      </c>
      <c r="B252" s="20"/>
      <c r="C252" s="21">
        <v>1131858982.8</v>
      </c>
      <c r="D252" s="22">
        <v>1110948441.24</v>
      </c>
      <c r="E252" s="23">
        <v>98.152548870684285</v>
      </c>
      <c r="F252" s="6"/>
      <c r="G252" s="6"/>
      <c r="H252" s="6"/>
    </row>
    <row r="253" spans="1:8" x14ac:dyDescent="0.3">
      <c r="A253" s="7"/>
      <c r="B253" s="7"/>
      <c r="C253" s="7"/>
      <c r="D253" s="7"/>
      <c r="E253" s="7"/>
      <c r="F253" s="7"/>
      <c r="G253" s="7"/>
      <c r="H253" s="6"/>
    </row>
  </sheetData>
  <mergeCells count="7">
    <mergeCell ref="D11:D12"/>
    <mergeCell ref="C2:D2"/>
    <mergeCell ref="A7:E7"/>
    <mergeCell ref="A8:E8"/>
    <mergeCell ref="A9:E9"/>
    <mergeCell ref="E11:E12"/>
    <mergeCell ref="C11:C12"/>
  </mergeCells>
  <pageMargins left="0.27559055118110237" right="0.27559055118110237" top="0.98425196850393704" bottom="0.59055118110236227" header="0.59055118110236227" footer="0.51181102362204722"/>
  <pageSetup paperSize="9" scale="74" fitToHeight="0" orientation="landscape" r:id="rId1"/>
  <headerFooter differentFirst="1" alignWithMargins="0">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7"/>
  <sheetViews>
    <sheetView topLeftCell="A850" zoomScale="90" zoomScaleNormal="90" workbookViewId="0">
      <selection activeCell="A488" sqref="A488"/>
    </sheetView>
  </sheetViews>
  <sheetFormatPr defaultRowHeight="18.75" x14ac:dyDescent="0.3"/>
  <cols>
    <col min="1" max="1" width="64.85546875" style="5" customWidth="1"/>
    <col min="2" max="4" width="9.42578125" style="5" bestFit="1" customWidth="1"/>
    <col min="5" max="5" width="17.28515625" style="5" customWidth="1"/>
    <col min="6" max="6" width="9.42578125" style="5" bestFit="1" customWidth="1"/>
    <col min="7" max="8" width="19.42578125" style="5" hidden="1" customWidth="1"/>
    <col min="9" max="9" width="9.42578125" style="5" hidden="1" customWidth="1"/>
    <col min="10" max="11" width="19.42578125" style="5" hidden="1" customWidth="1"/>
    <col min="12" max="12" width="9.42578125" style="5" hidden="1" customWidth="1"/>
    <col min="13" max="13" width="23" style="5" customWidth="1"/>
    <col min="14" max="14" width="21.7109375" style="5" bestFit="1" customWidth="1"/>
    <col min="15" max="15" width="11.85546875" style="5" customWidth="1"/>
    <col min="16" max="16384" width="9.140625" style="5"/>
  </cols>
  <sheetData>
    <row r="1" spans="1:15" s="27" customFormat="1" ht="15.75" x14ac:dyDescent="0.25">
      <c r="A1" s="26"/>
      <c r="B1" s="26"/>
      <c r="C1" s="26"/>
      <c r="D1" s="26"/>
      <c r="E1" s="26"/>
      <c r="F1" s="26"/>
      <c r="G1" s="26"/>
      <c r="H1" s="26"/>
      <c r="I1" s="26"/>
      <c r="J1" s="26"/>
      <c r="K1" s="26"/>
      <c r="L1" s="26"/>
      <c r="M1" s="25" t="s">
        <v>795</v>
      </c>
      <c r="N1" s="26"/>
    </row>
    <row r="2" spans="1:15" s="27" customFormat="1" ht="15.75" x14ac:dyDescent="0.25"/>
    <row r="3" spans="1:15" s="27" customFormat="1" ht="15.75" x14ac:dyDescent="0.25">
      <c r="A3" s="26"/>
      <c r="B3" s="26"/>
      <c r="C3" s="26"/>
      <c r="D3" s="26"/>
      <c r="E3" s="26"/>
      <c r="F3" s="26"/>
      <c r="G3" s="26"/>
      <c r="H3" s="26"/>
      <c r="I3" s="26"/>
      <c r="J3" s="26"/>
      <c r="K3" s="26"/>
      <c r="L3" s="26"/>
      <c r="M3" s="25" t="s">
        <v>253</v>
      </c>
      <c r="N3" s="26"/>
    </row>
    <row r="4" spans="1:15" s="27" customFormat="1" ht="15.75" x14ac:dyDescent="0.25">
      <c r="A4" s="26"/>
      <c r="B4" s="26"/>
      <c r="C4" s="26"/>
      <c r="D4" s="26"/>
      <c r="E4" s="26"/>
      <c r="F4" s="26"/>
      <c r="G4" s="26"/>
      <c r="H4" s="26"/>
      <c r="I4" s="26"/>
      <c r="J4" s="26"/>
      <c r="K4" s="26"/>
      <c r="L4" s="26"/>
      <c r="M4" s="25" t="s">
        <v>1154</v>
      </c>
      <c r="N4" s="26"/>
    </row>
    <row r="5" spans="1:15" s="27" customFormat="1" ht="15.75" x14ac:dyDescent="0.25">
      <c r="A5" s="26"/>
      <c r="B5" s="26"/>
      <c r="C5" s="26"/>
      <c r="D5" s="26"/>
      <c r="E5" s="26"/>
      <c r="F5" s="26"/>
      <c r="G5" s="26"/>
      <c r="H5" s="26"/>
      <c r="I5" s="26"/>
      <c r="J5" s="26"/>
      <c r="K5" s="26"/>
      <c r="L5" s="26"/>
      <c r="M5" s="25" t="s">
        <v>254</v>
      </c>
      <c r="N5" s="26"/>
    </row>
    <row r="6" spans="1:15" s="27" customFormat="1" ht="15.75" x14ac:dyDescent="0.25">
      <c r="A6" s="26"/>
      <c r="B6" s="26"/>
      <c r="C6" s="26"/>
      <c r="D6" s="26"/>
      <c r="E6" s="26"/>
      <c r="F6" s="26"/>
      <c r="G6" s="26"/>
      <c r="H6" s="26"/>
      <c r="I6" s="26"/>
      <c r="J6" s="26"/>
      <c r="K6" s="26"/>
      <c r="L6" s="26"/>
      <c r="M6" s="25"/>
      <c r="N6" s="26"/>
    </row>
    <row r="7" spans="1:15" s="27" customFormat="1" ht="15.75" x14ac:dyDescent="0.25">
      <c r="A7" s="116" t="s">
        <v>796</v>
      </c>
      <c r="B7" s="116"/>
      <c r="C7" s="116"/>
      <c r="D7" s="116"/>
      <c r="E7" s="116"/>
      <c r="F7" s="116"/>
      <c r="G7" s="116"/>
      <c r="H7" s="116"/>
      <c r="I7" s="116"/>
      <c r="J7" s="116"/>
      <c r="K7" s="116"/>
      <c r="L7" s="116"/>
      <c r="M7" s="116"/>
      <c r="N7" s="116"/>
    </row>
    <row r="8" spans="1:15" s="27" customFormat="1" ht="34.5" customHeight="1" x14ac:dyDescent="0.25">
      <c r="A8" s="117" t="s">
        <v>1157</v>
      </c>
      <c r="B8" s="117"/>
      <c r="C8" s="117"/>
      <c r="D8" s="117"/>
      <c r="E8" s="117"/>
      <c r="F8" s="117"/>
      <c r="G8" s="117"/>
      <c r="H8" s="117"/>
      <c r="I8" s="117"/>
      <c r="J8" s="117"/>
      <c r="K8" s="117"/>
      <c r="L8" s="117"/>
      <c r="M8" s="117"/>
      <c r="N8" s="117"/>
    </row>
    <row r="9" spans="1:15" s="27" customFormat="1" ht="15.75" x14ac:dyDescent="0.25">
      <c r="A9" s="26"/>
      <c r="B9" s="26"/>
      <c r="C9" s="26"/>
      <c r="D9" s="26"/>
      <c r="E9" s="26"/>
      <c r="F9" s="26"/>
      <c r="G9" s="26"/>
      <c r="H9" s="26"/>
      <c r="I9" s="26"/>
      <c r="J9" s="26"/>
      <c r="K9" s="26"/>
      <c r="L9" s="26"/>
      <c r="M9" s="25"/>
      <c r="O9" s="32" t="s">
        <v>257</v>
      </c>
    </row>
    <row r="10" spans="1:15" s="27" customFormat="1" ht="78.75" x14ac:dyDescent="0.25">
      <c r="A10" s="95" t="s">
        <v>258</v>
      </c>
      <c r="B10" s="95" t="s">
        <v>797</v>
      </c>
      <c r="C10" s="95" t="s">
        <v>798</v>
      </c>
      <c r="D10" s="95" t="s">
        <v>799</v>
      </c>
      <c r="E10" s="95" t="s">
        <v>800</v>
      </c>
      <c r="F10" s="95" t="s">
        <v>801</v>
      </c>
      <c r="G10" s="96"/>
      <c r="H10" s="96"/>
      <c r="I10" s="96"/>
      <c r="J10" s="96"/>
      <c r="K10" s="96"/>
      <c r="L10" s="96"/>
      <c r="M10" s="97" t="s">
        <v>803</v>
      </c>
      <c r="N10" s="98" t="s">
        <v>802</v>
      </c>
      <c r="O10" s="98" t="s">
        <v>837</v>
      </c>
    </row>
    <row r="11" spans="1:15" s="27" customFormat="1" ht="15.75" x14ac:dyDescent="0.25">
      <c r="A11" s="29">
        <v>1</v>
      </c>
      <c r="B11" s="29">
        <v>2</v>
      </c>
      <c r="C11" s="29">
        <v>3</v>
      </c>
      <c r="D11" s="29">
        <v>4</v>
      </c>
      <c r="E11" s="29">
        <v>5</v>
      </c>
      <c r="F11" s="29">
        <v>6</v>
      </c>
      <c r="G11" s="29"/>
      <c r="H11" s="29"/>
      <c r="I11" s="29"/>
      <c r="J11" s="29">
        <v>11</v>
      </c>
      <c r="K11" s="29"/>
      <c r="L11" s="29"/>
      <c r="M11" s="29">
        <v>7</v>
      </c>
      <c r="N11" s="29">
        <v>8</v>
      </c>
      <c r="O11" s="28">
        <v>9</v>
      </c>
    </row>
    <row r="12" spans="1:15" x14ac:dyDescent="0.3">
      <c r="A12" s="87" t="s">
        <v>259</v>
      </c>
      <c r="B12" s="88">
        <v>600</v>
      </c>
      <c r="C12" s="89">
        <v>0</v>
      </c>
      <c r="D12" s="89">
        <v>0</v>
      </c>
      <c r="E12" s="90" t="s">
        <v>1</v>
      </c>
      <c r="F12" s="88" t="s">
        <v>1</v>
      </c>
      <c r="G12" s="91">
        <v>2955558.54</v>
      </c>
      <c r="H12" s="91">
        <v>2955558.54</v>
      </c>
      <c r="I12" s="91">
        <v>100</v>
      </c>
      <c r="J12" s="91">
        <v>1730480.51</v>
      </c>
      <c r="K12" s="91">
        <v>1696615.35</v>
      </c>
      <c r="L12" s="91">
        <v>98.043019999999999</v>
      </c>
      <c r="M12" s="91">
        <f>G12+J12</f>
        <v>4686039.05</v>
      </c>
      <c r="N12" s="91">
        <v>4652173.8899999997</v>
      </c>
      <c r="O12" s="99">
        <f>N12/M12*100</f>
        <v>99.277318015521018</v>
      </c>
    </row>
    <row r="13" spans="1:15" x14ac:dyDescent="0.3">
      <c r="A13" s="87" t="s">
        <v>260</v>
      </c>
      <c r="B13" s="88">
        <v>600</v>
      </c>
      <c r="C13" s="89">
        <v>1</v>
      </c>
      <c r="D13" s="89">
        <v>0</v>
      </c>
      <c r="E13" s="90" t="s">
        <v>1</v>
      </c>
      <c r="F13" s="88" t="s">
        <v>1</v>
      </c>
      <c r="G13" s="91">
        <v>2955558.54</v>
      </c>
      <c r="H13" s="91">
        <v>2955558.54</v>
      </c>
      <c r="I13" s="91">
        <v>100</v>
      </c>
      <c r="J13" s="91">
        <v>1730480.51</v>
      </c>
      <c r="K13" s="91">
        <v>1696615.35</v>
      </c>
      <c r="L13" s="91">
        <v>98.043019999999999</v>
      </c>
      <c r="M13" s="91">
        <f t="shared" ref="M13:M76" si="0">G13+J13</f>
        <v>4686039.05</v>
      </c>
      <c r="N13" s="91">
        <v>4652173.8899999997</v>
      </c>
      <c r="O13" s="99">
        <f t="shared" ref="O13:O76" si="1">N13/M13*100</f>
        <v>99.277318015521018</v>
      </c>
    </row>
    <row r="14" spans="1:15" ht="59.25" customHeight="1" x14ac:dyDescent="0.3">
      <c r="A14" s="87" t="s">
        <v>261</v>
      </c>
      <c r="B14" s="88">
        <v>600</v>
      </c>
      <c r="C14" s="89">
        <v>1</v>
      </c>
      <c r="D14" s="89">
        <v>3</v>
      </c>
      <c r="E14" s="90" t="s">
        <v>1</v>
      </c>
      <c r="F14" s="88" t="s">
        <v>1</v>
      </c>
      <c r="G14" s="91">
        <v>2898154.54</v>
      </c>
      <c r="H14" s="91">
        <v>2898154.54</v>
      </c>
      <c r="I14" s="91">
        <v>100</v>
      </c>
      <c r="J14" s="91">
        <v>1694280.51</v>
      </c>
      <c r="K14" s="91">
        <v>1683715.35</v>
      </c>
      <c r="L14" s="91">
        <v>99.376419999999996</v>
      </c>
      <c r="M14" s="91">
        <f t="shared" si="0"/>
        <v>4592435.05</v>
      </c>
      <c r="N14" s="91">
        <v>4581869.8899999997</v>
      </c>
      <c r="O14" s="99">
        <f t="shared" si="1"/>
        <v>99.769944269543885</v>
      </c>
    </row>
    <row r="15" spans="1:15" ht="21" customHeight="1" x14ac:dyDescent="0.3">
      <c r="A15" s="87" t="s">
        <v>263</v>
      </c>
      <c r="B15" s="88">
        <v>600</v>
      </c>
      <c r="C15" s="89">
        <v>1</v>
      </c>
      <c r="D15" s="89">
        <v>3</v>
      </c>
      <c r="E15" s="90" t="s">
        <v>262</v>
      </c>
      <c r="F15" s="88" t="s">
        <v>1</v>
      </c>
      <c r="G15" s="91">
        <v>2898154.54</v>
      </c>
      <c r="H15" s="91">
        <v>2898154.54</v>
      </c>
      <c r="I15" s="91">
        <v>100</v>
      </c>
      <c r="J15" s="91">
        <v>1694280.51</v>
      </c>
      <c r="K15" s="91">
        <v>1683715.35</v>
      </c>
      <c r="L15" s="91">
        <v>99.376419999999996</v>
      </c>
      <c r="M15" s="91">
        <f t="shared" si="0"/>
        <v>4592435.05</v>
      </c>
      <c r="N15" s="91">
        <v>4581869.8899999997</v>
      </c>
      <c r="O15" s="99">
        <f t="shared" si="1"/>
        <v>99.769944269543885</v>
      </c>
    </row>
    <row r="16" spans="1:15" ht="37.5" x14ac:dyDescent="0.3">
      <c r="A16" s="87" t="s">
        <v>265</v>
      </c>
      <c r="B16" s="88">
        <v>600</v>
      </c>
      <c r="C16" s="89">
        <v>1</v>
      </c>
      <c r="D16" s="89">
        <v>3</v>
      </c>
      <c r="E16" s="90" t="s">
        <v>264</v>
      </c>
      <c r="F16" s="88" t="s">
        <v>1</v>
      </c>
      <c r="G16" s="91">
        <v>923559.33</v>
      </c>
      <c r="H16" s="91">
        <v>923559.33</v>
      </c>
      <c r="I16" s="91">
        <v>100</v>
      </c>
      <c r="J16" s="91">
        <v>477280.05</v>
      </c>
      <c r="K16" s="91">
        <v>477088.56</v>
      </c>
      <c r="L16" s="91">
        <v>99.959879999999998</v>
      </c>
      <c r="M16" s="91">
        <f t="shared" si="0"/>
        <v>1400839.38</v>
      </c>
      <c r="N16" s="91">
        <v>1400647.89</v>
      </c>
      <c r="O16" s="99">
        <f t="shared" si="1"/>
        <v>99.986330338600268</v>
      </c>
    </row>
    <row r="17" spans="1:15" ht="37.5" x14ac:dyDescent="0.3">
      <c r="A17" s="87" t="s">
        <v>265</v>
      </c>
      <c r="B17" s="88">
        <v>600</v>
      </c>
      <c r="C17" s="89">
        <v>1</v>
      </c>
      <c r="D17" s="89">
        <v>3</v>
      </c>
      <c r="E17" s="90" t="s">
        <v>264</v>
      </c>
      <c r="F17" s="88" t="s">
        <v>1</v>
      </c>
      <c r="G17" s="91">
        <v>923559.33</v>
      </c>
      <c r="H17" s="91">
        <v>923559.33</v>
      </c>
      <c r="I17" s="91">
        <v>100</v>
      </c>
      <c r="J17" s="91">
        <v>477280.05</v>
      </c>
      <c r="K17" s="91">
        <v>477088.56</v>
      </c>
      <c r="L17" s="91">
        <v>99.959879999999998</v>
      </c>
      <c r="M17" s="91">
        <f t="shared" si="0"/>
        <v>1400839.38</v>
      </c>
      <c r="N17" s="91">
        <v>1400647.89</v>
      </c>
      <c r="O17" s="99">
        <f t="shared" si="1"/>
        <v>99.986330338600268</v>
      </c>
    </row>
    <row r="18" spans="1:15" ht="37.5" x14ac:dyDescent="0.3">
      <c r="A18" s="87" t="s">
        <v>267</v>
      </c>
      <c r="B18" s="88">
        <v>600</v>
      </c>
      <c r="C18" s="89">
        <v>1</v>
      </c>
      <c r="D18" s="89">
        <v>3</v>
      </c>
      <c r="E18" s="90" t="s">
        <v>266</v>
      </c>
      <c r="F18" s="88" t="s">
        <v>1</v>
      </c>
      <c r="G18" s="91">
        <v>41550.07</v>
      </c>
      <c r="H18" s="91">
        <v>41550.07</v>
      </c>
      <c r="I18" s="91">
        <v>100</v>
      </c>
      <c r="J18" s="91">
        <v>0.01</v>
      </c>
      <c r="K18" s="91">
        <v>0</v>
      </c>
      <c r="L18" s="91">
        <v>0</v>
      </c>
      <c r="M18" s="91">
        <f t="shared" si="0"/>
        <v>41550.080000000002</v>
      </c>
      <c r="N18" s="91">
        <v>41550.07</v>
      </c>
      <c r="O18" s="99">
        <f t="shared" si="1"/>
        <v>99.999975932657648</v>
      </c>
    </row>
    <row r="19" spans="1:15" ht="93.75" x14ac:dyDescent="0.3">
      <c r="A19" s="87" t="s">
        <v>1028</v>
      </c>
      <c r="B19" s="88">
        <v>600</v>
      </c>
      <c r="C19" s="89">
        <v>1</v>
      </c>
      <c r="D19" s="89">
        <v>3</v>
      </c>
      <c r="E19" s="90" t="s">
        <v>266</v>
      </c>
      <c r="F19" s="88" t="s">
        <v>1029</v>
      </c>
      <c r="G19" s="91">
        <v>41550.07</v>
      </c>
      <c r="H19" s="91">
        <v>41550.07</v>
      </c>
      <c r="I19" s="91">
        <v>100</v>
      </c>
      <c r="J19" s="91">
        <v>0.01</v>
      </c>
      <c r="K19" s="91">
        <v>0</v>
      </c>
      <c r="L19" s="91">
        <v>0</v>
      </c>
      <c r="M19" s="91">
        <f t="shared" si="0"/>
        <v>41550.080000000002</v>
      </c>
      <c r="N19" s="91">
        <v>41550.07</v>
      </c>
      <c r="O19" s="99">
        <f t="shared" si="1"/>
        <v>99.999975932657648</v>
      </c>
    </row>
    <row r="20" spans="1:15" ht="36.75" customHeight="1" x14ac:dyDescent="0.3">
      <c r="A20" s="87" t="s">
        <v>269</v>
      </c>
      <c r="B20" s="88">
        <v>600</v>
      </c>
      <c r="C20" s="89">
        <v>1</v>
      </c>
      <c r="D20" s="89">
        <v>3</v>
      </c>
      <c r="E20" s="90" t="s">
        <v>268</v>
      </c>
      <c r="F20" s="88" t="s">
        <v>1</v>
      </c>
      <c r="G20" s="91">
        <v>882009.26</v>
      </c>
      <c r="H20" s="91">
        <v>882009.26</v>
      </c>
      <c r="I20" s="91">
        <v>100</v>
      </c>
      <c r="J20" s="91">
        <v>477280.04</v>
      </c>
      <c r="K20" s="91">
        <v>477088.56</v>
      </c>
      <c r="L20" s="91">
        <v>99.959879999999998</v>
      </c>
      <c r="M20" s="91">
        <f t="shared" si="0"/>
        <v>1359289.3</v>
      </c>
      <c r="N20" s="91">
        <v>1359097.82</v>
      </c>
      <c r="O20" s="99">
        <f t="shared" si="1"/>
        <v>99.985913226860532</v>
      </c>
    </row>
    <row r="21" spans="1:15" ht="93.75" x14ac:dyDescent="0.3">
      <c r="A21" s="87" t="s">
        <v>1028</v>
      </c>
      <c r="B21" s="88">
        <v>600</v>
      </c>
      <c r="C21" s="89">
        <v>1</v>
      </c>
      <c r="D21" s="89">
        <v>3</v>
      </c>
      <c r="E21" s="90" t="s">
        <v>268</v>
      </c>
      <c r="F21" s="88" t="s">
        <v>1029</v>
      </c>
      <c r="G21" s="91">
        <v>882009.26</v>
      </c>
      <c r="H21" s="91">
        <v>882009.26</v>
      </c>
      <c r="I21" s="91">
        <v>100</v>
      </c>
      <c r="J21" s="91">
        <v>477280.04</v>
      </c>
      <c r="K21" s="91">
        <v>477088.56</v>
      </c>
      <c r="L21" s="91">
        <v>99.959879999999998</v>
      </c>
      <c r="M21" s="91">
        <f t="shared" si="0"/>
        <v>1359289.3</v>
      </c>
      <c r="N21" s="91">
        <v>1359097.82</v>
      </c>
      <c r="O21" s="99">
        <f t="shared" si="1"/>
        <v>99.985913226860532</v>
      </c>
    </row>
    <row r="22" spans="1:15" ht="37.5" x14ac:dyDescent="0.3">
      <c r="A22" s="87" t="s">
        <v>271</v>
      </c>
      <c r="B22" s="88">
        <v>600</v>
      </c>
      <c r="C22" s="89">
        <v>1</v>
      </c>
      <c r="D22" s="89">
        <v>3</v>
      </c>
      <c r="E22" s="90" t="s">
        <v>270</v>
      </c>
      <c r="F22" s="88" t="s">
        <v>1</v>
      </c>
      <c r="G22" s="91">
        <v>1974595.21</v>
      </c>
      <c r="H22" s="91">
        <v>1974595.21</v>
      </c>
      <c r="I22" s="91">
        <v>100</v>
      </c>
      <c r="J22" s="91">
        <v>1217000.46</v>
      </c>
      <c r="K22" s="91">
        <v>1206626.79</v>
      </c>
      <c r="L22" s="91">
        <v>99.147599999999997</v>
      </c>
      <c r="M22" s="91">
        <f t="shared" si="0"/>
        <v>3191595.67</v>
      </c>
      <c r="N22" s="91">
        <v>3181222</v>
      </c>
      <c r="O22" s="99">
        <f t="shared" si="1"/>
        <v>99.674969166755389</v>
      </c>
    </row>
    <row r="23" spans="1:15" ht="37.5" x14ac:dyDescent="0.3">
      <c r="A23" s="87" t="s">
        <v>271</v>
      </c>
      <c r="B23" s="88">
        <v>600</v>
      </c>
      <c r="C23" s="89">
        <v>1</v>
      </c>
      <c r="D23" s="89">
        <v>3</v>
      </c>
      <c r="E23" s="90" t="s">
        <v>270</v>
      </c>
      <c r="F23" s="88" t="s">
        <v>1</v>
      </c>
      <c r="G23" s="91">
        <v>1974595.21</v>
      </c>
      <c r="H23" s="91">
        <v>1974595.21</v>
      </c>
      <c r="I23" s="91">
        <v>100</v>
      </c>
      <c r="J23" s="91">
        <v>1217000.46</v>
      </c>
      <c r="K23" s="91">
        <v>1206626.79</v>
      </c>
      <c r="L23" s="91">
        <v>99.147599999999997</v>
      </c>
      <c r="M23" s="91">
        <f t="shared" si="0"/>
        <v>3191595.67</v>
      </c>
      <c r="N23" s="91">
        <v>3181222</v>
      </c>
      <c r="O23" s="99">
        <f t="shared" si="1"/>
        <v>99.674969166755389</v>
      </c>
    </row>
    <row r="24" spans="1:15" ht="37.5" x14ac:dyDescent="0.3">
      <c r="A24" s="87" t="s">
        <v>267</v>
      </c>
      <c r="B24" s="88">
        <v>600</v>
      </c>
      <c r="C24" s="89">
        <v>1</v>
      </c>
      <c r="D24" s="89">
        <v>3</v>
      </c>
      <c r="E24" s="90" t="s">
        <v>272</v>
      </c>
      <c r="F24" s="88" t="s">
        <v>1</v>
      </c>
      <c r="G24" s="91">
        <v>182296.53</v>
      </c>
      <c r="H24" s="91">
        <v>182296.53</v>
      </c>
      <c r="I24" s="91">
        <v>100</v>
      </c>
      <c r="J24" s="91">
        <v>125617.89</v>
      </c>
      <c r="K24" s="91">
        <v>116205.3</v>
      </c>
      <c r="L24" s="91">
        <v>92.506969999999995</v>
      </c>
      <c r="M24" s="91">
        <f t="shared" si="0"/>
        <v>307914.42</v>
      </c>
      <c r="N24" s="91">
        <v>298501.83</v>
      </c>
      <c r="O24" s="99">
        <f t="shared" si="1"/>
        <v>96.943114908356691</v>
      </c>
    </row>
    <row r="25" spans="1:15" ht="93.75" x14ac:dyDescent="0.3">
      <c r="A25" s="87" t="s">
        <v>1028</v>
      </c>
      <c r="B25" s="88">
        <v>600</v>
      </c>
      <c r="C25" s="89">
        <v>1</v>
      </c>
      <c r="D25" s="89">
        <v>3</v>
      </c>
      <c r="E25" s="90" t="s">
        <v>272</v>
      </c>
      <c r="F25" s="88" t="s">
        <v>1029</v>
      </c>
      <c r="G25" s="91">
        <v>65152.56</v>
      </c>
      <c r="H25" s="91">
        <v>65152.56</v>
      </c>
      <c r="I25" s="91">
        <v>100</v>
      </c>
      <c r="J25" s="91">
        <v>9637.56</v>
      </c>
      <c r="K25" s="91">
        <v>9637.56</v>
      </c>
      <c r="L25" s="91">
        <v>100</v>
      </c>
      <c r="M25" s="91">
        <f t="shared" si="0"/>
        <v>74790.12</v>
      </c>
      <c r="N25" s="91">
        <v>74790.12</v>
      </c>
      <c r="O25" s="99">
        <f t="shared" si="1"/>
        <v>100</v>
      </c>
    </row>
    <row r="26" spans="1:15" ht="37.5" x14ac:dyDescent="0.3">
      <c r="A26" s="87" t="s">
        <v>1030</v>
      </c>
      <c r="B26" s="88">
        <v>600</v>
      </c>
      <c r="C26" s="89">
        <v>1</v>
      </c>
      <c r="D26" s="89">
        <v>3</v>
      </c>
      <c r="E26" s="90" t="s">
        <v>272</v>
      </c>
      <c r="F26" s="88" t="s">
        <v>1031</v>
      </c>
      <c r="G26" s="91">
        <v>117143.97</v>
      </c>
      <c r="H26" s="91">
        <v>117143.97</v>
      </c>
      <c r="I26" s="91">
        <v>100</v>
      </c>
      <c r="J26" s="91">
        <v>115980.33</v>
      </c>
      <c r="K26" s="91">
        <v>106567.74</v>
      </c>
      <c r="L26" s="91">
        <v>91.884320000000002</v>
      </c>
      <c r="M26" s="91">
        <f t="shared" si="0"/>
        <v>233124.3</v>
      </c>
      <c r="N26" s="91">
        <v>223711.71</v>
      </c>
      <c r="O26" s="99">
        <f t="shared" si="1"/>
        <v>95.962415758460182</v>
      </c>
    </row>
    <row r="27" spans="1:15" ht="40.5" customHeight="1" x14ac:dyDescent="0.3">
      <c r="A27" s="87" t="s">
        <v>269</v>
      </c>
      <c r="B27" s="88">
        <v>600</v>
      </c>
      <c r="C27" s="89">
        <v>1</v>
      </c>
      <c r="D27" s="89">
        <v>3</v>
      </c>
      <c r="E27" s="90" t="s">
        <v>273</v>
      </c>
      <c r="F27" s="88" t="s">
        <v>1</v>
      </c>
      <c r="G27" s="91">
        <v>1792298.68</v>
      </c>
      <c r="H27" s="91">
        <v>1792298.68</v>
      </c>
      <c r="I27" s="91">
        <v>100</v>
      </c>
      <c r="J27" s="91">
        <v>1091382.57</v>
      </c>
      <c r="K27" s="91">
        <v>1090421.49</v>
      </c>
      <c r="L27" s="91">
        <v>99.911940000000001</v>
      </c>
      <c r="M27" s="91">
        <f t="shared" si="0"/>
        <v>2883681.25</v>
      </c>
      <c r="N27" s="91">
        <v>2882720.17</v>
      </c>
      <c r="O27" s="99">
        <f t="shared" si="1"/>
        <v>99.966671767207288</v>
      </c>
    </row>
    <row r="28" spans="1:15" ht="93.75" x14ac:dyDescent="0.3">
      <c r="A28" s="87" t="s">
        <v>1028</v>
      </c>
      <c r="B28" s="88">
        <v>600</v>
      </c>
      <c r="C28" s="89">
        <v>1</v>
      </c>
      <c r="D28" s="89">
        <v>3</v>
      </c>
      <c r="E28" s="90" t="s">
        <v>273</v>
      </c>
      <c r="F28" s="88" t="s">
        <v>1029</v>
      </c>
      <c r="G28" s="91">
        <v>1792298.68</v>
      </c>
      <c r="H28" s="91">
        <v>1792298.68</v>
      </c>
      <c r="I28" s="91">
        <v>100</v>
      </c>
      <c r="J28" s="91">
        <v>1091382.57</v>
      </c>
      <c r="K28" s="91">
        <v>1090421.49</v>
      </c>
      <c r="L28" s="91">
        <v>99.911940000000001</v>
      </c>
      <c r="M28" s="91">
        <f t="shared" si="0"/>
        <v>2883681.25</v>
      </c>
      <c r="N28" s="91">
        <v>2882720.17</v>
      </c>
      <c r="O28" s="99">
        <f t="shared" si="1"/>
        <v>99.966671767207288</v>
      </c>
    </row>
    <row r="29" spans="1:15" x14ac:dyDescent="0.3">
      <c r="A29" s="87" t="s">
        <v>274</v>
      </c>
      <c r="B29" s="88">
        <v>600</v>
      </c>
      <c r="C29" s="89">
        <v>1</v>
      </c>
      <c r="D29" s="89">
        <v>13</v>
      </c>
      <c r="E29" s="90" t="s">
        <v>1</v>
      </c>
      <c r="F29" s="88" t="s">
        <v>1</v>
      </c>
      <c r="G29" s="91">
        <v>57404</v>
      </c>
      <c r="H29" s="91">
        <v>57404</v>
      </c>
      <c r="I29" s="91">
        <v>100</v>
      </c>
      <c r="J29" s="91">
        <v>36200</v>
      </c>
      <c r="K29" s="91">
        <v>12900</v>
      </c>
      <c r="L29" s="91">
        <v>35.635359999999999</v>
      </c>
      <c r="M29" s="91">
        <f t="shared" si="0"/>
        <v>93604</v>
      </c>
      <c r="N29" s="91">
        <v>70304</v>
      </c>
      <c r="O29" s="99">
        <f t="shared" si="1"/>
        <v>75.107901371736247</v>
      </c>
    </row>
    <row r="30" spans="1:15" ht="37.5" x14ac:dyDescent="0.3">
      <c r="A30" s="87" t="s">
        <v>276</v>
      </c>
      <c r="B30" s="88">
        <v>600</v>
      </c>
      <c r="C30" s="89">
        <v>1</v>
      </c>
      <c r="D30" s="89">
        <v>13</v>
      </c>
      <c r="E30" s="90" t="s">
        <v>275</v>
      </c>
      <c r="F30" s="88" t="s">
        <v>1</v>
      </c>
      <c r="G30" s="91">
        <v>6000</v>
      </c>
      <c r="H30" s="91">
        <v>6000</v>
      </c>
      <c r="I30" s="91">
        <v>100</v>
      </c>
      <c r="J30" s="91">
        <v>36200</v>
      </c>
      <c r="K30" s="91">
        <v>12900</v>
      </c>
      <c r="L30" s="91">
        <v>35.635359999999999</v>
      </c>
      <c r="M30" s="91">
        <f t="shared" si="0"/>
        <v>42200</v>
      </c>
      <c r="N30" s="91">
        <v>18900</v>
      </c>
      <c r="O30" s="99">
        <f t="shared" si="1"/>
        <v>44.786729857819907</v>
      </c>
    </row>
    <row r="31" spans="1:15" ht="56.25" x14ac:dyDescent="0.3">
      <c r="A31" s="87" t="s">
        <v>278</v>
      </c>
      <c r="B31" s="88">
        <v>600</v>
      </c>
      <c r="C31" s="89">
        <v>1</v>
      </c>
      <c r="D31" s="89">
        <v>13</v>
      </c>
      <c r="E31" s="90" t="s">
        <v>277</v>
      </c>
      <c r="F31" s="88" t="s">
        <v>1</v>
      </c>
      <c r="G31" s="91">
        <v>6000</v>
      </c>
      <c r="H31" s="91">
        <v>6000</v>
      </c>
      <c r="I31" s="91">
        <v>100</v>
      </c>
      <c r="J31" s="91">
        <v>36200</v>
      </c>
      <c r="K31" s="91">
        <v>12900</v>
      </c>
      <c r="L31" s="91">
        <v>35.635359999999999</v>
      </c>
      <c r="M31" s="91">
        <f t="shared" si="0"/>
        <v>42200</v>
      </c>
      <c r="N31" s="91">
        <v>18900</v>
      </c>
      <c r="O31" s="99">
        <f t="shared" si="1"/>
        <v>44.786729857819907</v>
      </c>
    </row>
    <row r="32" spans="1:15" ht="80.25" customHeight="1" x14ac:dyDescent="0.3">
      <c r="A32" s="87" t="s">
        <v>280</v>
      </c>
      <c r="B32" s="88">
        <v>600</v>
      </c>
      <c r="C32" s="89">
        <v>1</v>
      </c>
      <c r="D32" s="89">
        <v>13</v>
      </c>
      <c r="E32" s="90" t="s">
        <v>279</v>
      </c>
      <c r="F32" s="88" t="s">
        <v>1</v>
      </c>
      <c r="G32" s="91">
        <v>6000</v>
      </c>
      <c r="H32" s="91">
        <v>6000</v>
      </c>
      <c r="I32" s="91">
        <v>100</v>
      </c>
      <c r="J32" s="91">
        <v>31200</v>
      </c>
      <c r="K32" s="91">
        <v>7900</v>
      </c>
      <c r="L32" s="91">
        <v>25.320509999999999</v>
      </c>
      <c r="M32" s="91">
        <f t="shared" si="0"/>
        <v>37200</v>
      </c>
      <c r="N32" s="91">
        <v>13900</v>
      </c>
      <c r="O32" s="99">
        <f t="shared" si="1"/>
        <v>37.365591397849464</v>
      </c>
    </row>
    <row r="33" spans="1:15" ht="37.5" x14ac:dyDescent="0.3">
      <c r="A33" s="87" t="s">
        <v>282</v>
      </c>
      <c r="B33" s="88">
        <v>600</v>
      </c>
      <c r="C33" s="89">
        <v>1</v>
      </c>
      <c r="D33" s="89">
        <v>13</v>
      </c>
      <c r="E33" s="90" t="s">
        <v>281</v>
      </c>
      <c r="F33" s="88" t="s">
        <v>1</v>
      </c>
      <c r="G33" s="91">
        <v>6000</v>
      </c>
      <c r="H33" s="91">
        <v>6000</v>
      </c>
      <c r="I33" s="91">
        <v>100</v>
      </c>
      <c r="J33" s="91">
        <v>31200</v>
      </c>
      <c r="K33" s="91">
        <v>7900</v>
      </c>
      <c r="L33" s="91">
        <v>25.320509999999999</v>
      </c>
      <c r="M33" s="91">
        <f t="shared" si="0"/>
        <v>37200</v>
      </c>
      <c r="N33" s="91">
        <v>13900</v>
      </c>
      <c r="O33" s="99">
        <f t="shared" si="1"/>
        <v>37.365591397849464</v>
      </c>
    </row>
    <row r="34" spans="1:15" ht="93.75" x14ac:dyDescent="0.3">
      <c r="A34" s="87" t="s">
        <v>1028</v>
      </c>
      <c r="B34" s="88">
        <v>600</v>
      </c>
      <c r="C34" s="89">
        <v>1</v>
      </c>
      <c r="D34" s="89">
        <v>13</v>
      </c>
      <c r="E34" s="90" t="s">
        <v>281</v>
      </c>
      <c r="F34" s="88" t="s">
        <v>1029</v>
      </c>
      <c r="G34" s="91">
        <v>0</v>
      </c>
      <c r="H34" s="91">
        <v>0</v>
      </c>
      <c r="I34" s="91">
        <v>0</v>
      </c>
      <c r="J34" s="91">
        <v>27200</v>
      </c>
      <c r="K34" s="91">
        <v>7900</v>
      </c>
      <c r="L34" s="91">
        <v>29.044119999999999</v>
      </c>
      <c r="M34" s="91">
        <f t="shared" si="0"/>
        <v>27200</v>
      </c>
      <c r="N34" s="91">
        <v>7900</v>
      </c>
      <c r="O34" s="99">
        <f t="shared" si="1"/>
        <v>29.044117647058826</v>
      </c>
    </row>
    <row r="35" spans="1:15" ht="37.5" x14ac:dyDescent="0.3">
      <c r="A35" s="87" t="s">
        <v>1030</v>
      </c>
      <c r="B35" s="88">
        <v>600</v>
      </c>
      <c r="C35" s="89">
        <v>1</v>
      </c>
      <c r="D35" s="89">
        <v>13</v>
      </c>
      <c r="E35" s="90" t="s">
        <v>281</v>
      </c>
      <c r="F35" s="88" t="s">
        <v>1031</v>
      </c>
      <c r="G35" s="91">
        <v>6000</v>
      </c>
      <c r="H35" s="91">
        <v>6000</v>
      </c>
      <c r="I35" s="91">
        <v>100</v>
      </c>
      <c r="J35" s="91">
        <v>4000</v>
      </c>
      <c r="K35" s="91">
        <v>0</v>
      </c>
      <c r="L35" s="91">
        <v>0</v>
      </c>
      <c r="M35" s="91">
        <f t="shared" si="0"/>
        <v>10000</v>
      </c>
      <c r="N35" s="91">
        <v>6000</v>
      </c>
      <c r="O35" s="99">
        <f t="shared" si="1"/>
        <v>60</v>
      </c>
    </row>
    <row r="36" spans="1:15" ht="73.5" customHeight="1" x14ac:dyDescent="0.3">
      <c r="A36" s="87" t="s">
        <v>284</v>
      </c>
      <c r="B36" s="88">
        <v>600</v>
      </c>
      <c r="C36" s="89">
        <v>1</v>
      </c>
      <c r="D36" s="89">
        <v>13</v>
      </c>
      <c r="E36" s="90" t="s">
        <v>283</v>
      </c>
      <c r="F36" s="88" t="s">
        <v>1</v>
      </c>
      <c r="G36" s="91">
        <v>0</v>
      </c>
      <c r="H36" s="91">
        <v>0</v>
      </c>
      <c r="I36" s="91">
        <v>0</v>
      </c>
      <c r="J36" s="91">
        <v>5000</v>
      </c>
      <c r="K36" s="91">
        <v>5000</v>
      </c>
      <c r="L36" s="91">
        <v>100</v>
      </c>
      <c r="M36" s="91">
        <f t="shared" si="0"/>
        <v>5000</v>
      </c>
      <c r="N36" s="91">
        <v>5000</v>
      </c>
      <c r="O36" s="99">
        <f t="shared" si="1"/>
        <v>100</v>
      </c>
    </row>
    <row r="37" spans="1:15" ht="37.5" x14ac:dyDescent="0.3">
      <c r="A37" s="87" t="s">
        <v>286</v>
      </c>
      <c r="B37" s="88">
        <v>600</v>
      </c>
      <c r="C37" s="89">
        <v>1</v>
      </c>
      <c r="D37" s="89">
        <v>13</v>
      </c>
      <c r="E37" s="90" t="s">
        <v>285</v>
      </c>
      <c r="F37" s="88" t="s">
        <v>1</v>
      </c>
      <c r="G37" s="91">
        <v>0</v>
      </c>
      <c r="H37" s="91">
        <v>0</v>
      </c>
      <c r="I37" s="91">
        <v>0</v>
      </c>
      <c r="J37" s="91">
        <v>5000</v>
      </c>
      <c r="K37" s="91">
        <v>5000</v>
      </c>
      <c r="L37" s="91">
        <v>100</v>
      </c>
      <c r="M37" s="91">
        <f t="shared" si="0"/>
        <v>5000</v>
      </c>
      <c r="N37" s="91">
        <v>5000</v>
      </c>
      <c r="O37" s="99">
        <f t="shared" si="1"/>
        <v>100</v>
      </c>
    </row>
    <row r="38" spans="1:15" ht="37.5" x14ac:dyDescent="0.3">
      <c r="A38" s="87" t="s">
        <v>1030</v>
      </c>
      <c r="B38" s="88">
        <v>600</v>
      </c>
      <c r="C38" s="89">
        <v>1</v>
      </c>
      <c r="D38" s="89">
        <v>13</v>
      </c>
      <c r="E38" s="90" t="s">
        <v>285</v>
      </c>
      <c r="F38" s="88" t="s">
        <v>1031</v>
      </c>
      <c r="G38" s="91">
        <v>0</v>
      </c>
      <c r="H38" s="91">
        <v>0</v>
      </c>
      <c r="I38" s="91">
        <v>0</v>
      </c>
      <c r="J38" s="91">
        <v>5000</v>
      </c>
      <c r="K38" s="91">
        <v>5000</v>
      </c>
      <c r="L38" s="91">
        <v>100</v>
      </c>
      <c r="M38" s="91">
        <f t="shared" si="0"/>
        <v>5000</v>
      </c>
      <c r="N38" s="91">
        <v>5000</v>
      </c>
      <c r="O38" s="99">
        <f t="shared" si="1"/>
        <v>100</v>
      </c>
    </row>
    <row r="39" spans="1:15" ht="21" customHeight="1" x14ac:dyDescent="0.3">
      <c r="A39" s="87" t="s">
        <v>263</v>
      </c>
      <c r="B39" s="88">
        <v>600</v>
      </c>
      <c r="C39" s="89">
        <v>1</v>
      </c>
      <c r="D39" s="89">
        <v>13</v>
      </c>
      <c r="E39" s="90" t="s">
        <v>262</v>
      </c>
      <c r="F39" s="88" t="s">
        <v>1</v>
      </c>
      <c r="G39" s="91">
        <v>51404</v>
      </c>
      <c r="H39" s="91">
        <v>51404</v>
      </c>
      <c r="I39" s="91">
        <v>100</v>
      </c>
      <c r="J39" s="91">
        <v>0</v>
      </c>
      <c r="K39" s="91">
        <v>0</v>
      </c>
      <c r="L39" s="91">
        <v>0</v>
      </c>
      <c r="M39" s="91">
        <f t="shared" si="0"/>
        <v>51404</v>
      </c>
      <c r="N39" s="91">
        <v>51404</v>
      </c>
      <c r="O39" s="99">
        <f t="shared" si="1"/>
        <v>100</v>
      </c>
    </row>
    <row r="40" spans="1:15" ht="37.5" x14ac:dyDescent="0.3">
      <c r="A40" s="87" t="s">
        <v>271</v>
      </c>
      <c r="B40" s="88">
        <v>600</v>
      </c>
      <c r="C40" s="89">
        <v>1</v>
      </c>
      <c r="D40" s="89">
        <v>13</v>
      </c>
      <c r="E40" s="90" t="s">
        <v>270</v>
      </c>
      <c r="F40" s="88" t="s">
        <v>1</v>
      </c>
      <c r="G40" s="91">
        <v>51404</v>
      </c>
      <c r="H40" s="91">
        <v>51404</v>
      </c>
      <c r="I40" s="91">
        <v>100</v>
      </c>
      <c r="J40" s="91">
        <v>0</v>
      </c>
      <c r="K40" s="91">
        <v>0</v>
      </c>
      <c r="L40" s="91">
        <v>0</v>
      </c>
      <c r="M40" s="91">
        <f t="shared" si="0"/>
        <v>51404</v>
      </c>
      <c r="N40" s="91">
        <v>51404</v>
      </c>
      <c r="O40" s="99">
        <f t="shared" si="1"/>
        <v>100</v>
      </c>
    </row>
    <row r="41" spans="1:15" ht="37.5" x14ac:dyDescent="0.3">
      <c r="A41" s="87" t="s">
        <v>271</v>
      </c>
      <c r="B41" s="88">
        <v>600</v>
      </c>
      <c r="C41" s="89">
        <v>1</v>
      </c>
      <c r="D41" s="89">
        <v>13</v>
      </c>
      <c r="E41" s="90" t="s">
        <v>270</v>
      </c>
      <c r="F41" s="88" t="s">
        <v>1</v>
      </c>
      <c r="G41" s="91">
        <v>51404</v>
      </c>
      <c r="H41" s="91">
        <v>51404</v>
      </c>
      <c r="I41" s="91">
        <v>100</v>
      </c>
      <c r="J41" s="91">
        <v>0</v>
      </c>
      <c r="K41" s="91">
        <v>0</v>
      </c>
      <c r="L41" s="91">
        <v>0</v>
      </c>
      <c r="M41" s="91">
        <f t="shared" si="0"/>
        <v>51404</v>
      </c>
      <c r="N41" s="91">
        <v>51404</v>
      </c>
      <c r="O41" s="99">
        <f t="shared" si="1"/>
        <v>100</v>
      </c>
    </row>
    <row r="42" spans="1:15" ht="56.25" x14ac:dyDescent="0.3">
      <c r="A42" s="87" t="s">
        <v>288</v>
      </c>
      <c r="B42" s="88">
        <v>600</v>
      </c>
      <c r="C42" s="89">
        <v>1</v>
      </c>
      <c r="D42" s="89">
        <v>13</v>
      </c>
      <c r="E42" s="90" t="s">
        <v>287</v>
      </c>
      <c r="F42" s="88" t="s">
        <v>1</v>
      </c>
      <c r="G42" s="91">
        <v>51404</v>
      </c>
      <c r="H42" s="91">
        <v>51404</v>
      </c>
      <c r="I42" s="91">
        <v>100</v>
      </c>
      <c r="J42" s="91">
        <v>0</v>
      </c>
      <c r="K42" s="91">
        <v>0</v>
      </c>
      <c r="L42" s="91">
        <v>0</v>
      </c>
      <c r="M42" s="91">
        <f t="shared" si="0"/>
        <v>51404</v>
      </c>
      <c r="N42" s="91">
        <v>51404</v>
      </c>
      <c r="O42" s="99">
        <f t="shared" si="1"/>
        <v>100</v>
      </c>
    </row>
    <row r="43" spans="1:15" x14ac:dyDescent="0.3">
      <c r="A43" s="87" t="s">
        <v>1032</v>
      </c>
      <c r="B43" s="88">
        <v>600</v>
      </c>
      <c r="C43" s="89">
        <v>1</v>
      </c>
      <c r="D43" s="89">
        <v>13</v>
      </c>
      <c r="E43" s="90" t="s">
        <v>287</v>
      </c>
      <c r="F43" s="88" t="s">
        <v>1033</v>
      </c>
      <c r="G43" s="91">
        <v>51404</v>
      </c>
      <c r="H43" s="91">
        <v>51404</v>
      </c>
      <c r="I43" s="91">
        <v>100</v>
      </c>
      <c r="J43" s="91">
        <v>0</v>
      </c>
      <c r="K43" s="91">
        <v>0</v>
      </c>
      <c r="L43" s="91">
        <v>0</v>
      </c>
      <c r="M43" s="91">
        <f t="shared" si="0"/>
        <v>51404</v>
      </c>
      <c r="N43" s="91">
        <v>51404</v>
      </c>
      <c r="O43" s="99">
        <f t="shared" si="1"/>
        <v>100</v>
      </c>
    </row>
    <row r="44" spans="1:15" x14ac:dyDescent="0.3">
      <c r="A44" s="87" t="s">
        <v>137</v>
      </c>
      <c r="B44" s="88">
        <v>601</v>
      </c>
      <c r="C44" s="89">
        <v>0</v>
      </c>
      <c r="D44" s="89">
        <v>0</v>
      </c>
      <c r="E44" s="90" t="s">
        <v>1</v>
      </c>
      <c r="F44" s="88" t="s">
        <v>1</v>
      </c>
      <c r="G44" s="91">
        <v>53768876.020000003</v>
      </c>
      <c r="H44" s="91">
        <v>53768876.020000003</v>
      </c>
      <c r="I44" s="91">
        <v>100</v>
      </c>
      <c r="J44" s="91">
        <v>38778348.359999999</v>
      </c>
      <c r="K44" s="91">
        <v>36797681.850000001</v>
      </c>
      <c r="L44" s="91">
        <v>94.892340000000004</v>
      </c>
      <c r="M44" s="91">
        <f t="shared" si="0"/>
        <v>92547224.379999995</v>
      </c>
      <c r="N44" s="91">
        <v>90566557.870000005</v>
      </c>
      <c r="O44" s="99">
        <f t="shared" si="1"/>
        <v>97.859831536527395</v>
      </c>
    </row>
    <row r="45" spans="1:15" x14ac:dyDescent="0.3">
      <c r="A45" s="87" t="s">
        <v>260</v>
      </c>
      <c r="B45" s="88">
        <v>601</v>
      </c>
      <c r="C45" s="89">
        <v>1</v>
      </c>
      <c r="D45" s="89">
        <v>0</v>
      </c>
      <c r="E45" s="90" t="s">
        <v>1</v>
      </c>
      <c r="F45" s="88" t="s">
        <v>1</v>
      </c>
      <c r="G45" s="91">
        <v>32093788.309999999</v>
      </c>
      <c r="H45" s="91">
        <v>32093788.309999999</v>
      </c>
      <c r="I45" s="91">
        <v>100</v>
      </c>
      <c r="J45" s="91">
        <v>20041521.390000001</v>
      </c>
      <c r="K45" s="91">
        <v>19177758.030000001</v>
      </c>
      <c r="L45" s="91">
        <v>95.690129999999996</v>
      </c>
      <c r="M45" s="91">
        <f t="shared" si="0"/>
        <v>52135309.700000003</v>
      </c>
      <c r="N45" s="91">
        <v>51271546.340000004</v>
      </c>
      <c r="O45" s="99">
        <f t="shared" si="1"/>
        <v>98.343227718468896</v>
      </c>
    </row>
    <row r="46" spans="1:15" ht="56.25" x14ac:dyDescent="0.3">
      <c r="A46" s="87" t="s">
        <v>289</v>
      </c>
      <c r="B46" s="88">
        <v>601</v>
      </c>
      <c r="C46" s="89">
        <v>1</v>
      </c>
      <c r="D46" s="89">
        <v>2</v>
      </c>
      <c r="E46" s="90" t="s">
        <v>1</v>
      </c>
      <c r="F46" s="88" t="s">
        <v>1</v>
      </c>
      <c r="G46" s="91">
        <v>0</v>
      </c>
      <c r="H46" s="91">
        <v>0</v>
      </c>
      <c r="I46" s="91">
        <v>0</v>
      </c>
      <c r="J46" s="91">
        <v>791232.06</v>
      </c>
      <c r="K46" s="91">
        <v>786237.84</v>
      </c>
      <c r="L46" s="91">
        <v>99.368799999999993</v>
      </c>
      <c r="M46" s="91">
        <f t="shared" si="0"/>
        <v>791232.06</v>
      </c>
      <c r="N46" s="91">
        <v>786237.84</v>
      </c>
      <c r="O46" s="99">
        <f t="shared" si="1"/>
        <v>99.368804646262674</v>
      </c>
    </row>
    <row r="47" spans="1:15" ht="37.5" x14ac:dyDescent="0.3">
      <c r="A47" s="87" t="s">
        <v>291</v>
      </c>
      <c r="B47" s="88">
        <v>601</v>
      </c>
      <c r="C47" s="89">
        <v>1</v>
      </c>
      <c r="D47" s="89">
        <v>2</v>
      </c>
      <c r="E47" s="90" t="s">
        <v>290</v>
      </c>
      <c r="F47" s="88" t="s">
        <v>1</v>
      </c>
      <c r="G47" s="91">
        <v>0</v>
      </c>
      <c r="H47" s="91">
        <v>0</v>
      </c>
      <c r="I47" s="91">
        <v>0</v>
      </c>
      <c r="J47" s="91">
        <v>791232.06</v>
      </c>
      <c r="K47" s="91">
        <v>786237.84</v>
      </c>
      <c r="L47" s="91">
        <v>99.368799999999993</v>
      </c>
      <c r="M47" s="91">
        <f t="shared" si="0"/>
        <v>791232.06</v>
      </c>
      <c r="N47" s="91">
        <v>786237.84</v>
      </c>
      <c r="O47" s="99">
        <f t="shared" si="1"/>
        <v>99.368804646262674</v>
      </c>
    </row>
    <row r="48" spans="1:15" x14ac:dyDescent="0.3">
      <c r="A48" s="87" t="s">
        <v>293</v>
      </c>
      <c r="B48" s="88">
        <v>601</v>
      </c>
      <c r="C48" s="89">
        <v>1</v>
      </c>
      <c r="D48" s="89">
        <v>2</v>
      </c>
      <c r="E48" s="90" t="s">
        <v>292</v>
      </c>
      <c r="F48" s="88" t="s">
        <v>1</v>
      </c>
      <c r="G48" s="91">
        <v>0</v>
      </c>
      <c r="H48" s="91">
        <v>0</v>
      </c>
      <c r="I48" s="91">
        <v>0</v>
      </c>
      <c r="J48" s="91">
        <v>791232.06</v>
      </c>
      <c r="K48" s="91">
        <v>786237.84</v>
      </c>
      <c r="L48" s="91">
        <v>99.368799999999993</v>
      </c>
      <c r="M48" s="91">
        <f t="shared" si="0"/>
        <v>791232.06</v>
      </c>
      <c r="N48" s="91">
        <v>786237.84</v>
      </c>
      <c r="O48" s="99">
        <f t="shared" si="1"/>
        <v>99.368804646262674</v>
      </c>
    </row>
    <row r="49" spans="1:15" ht="37.5" x14ac:dyDescent="0.3">
      <c r="A49" s="87" t="s">
        <v>267</v>
      </c>
      <c r="B49" s="88">
        <v>601</v>
      </c>
      <c r="C49" s="89">
        <v>1</v>
      </c>
      <c r="D49" s="89">
        <v>2</v>
      </c>
      <c r="E49" s="90" t="s">
        <v>294</v>
      </c>
      <c r="F49" s="88" t="s">
        <v>1</v>
      </c>
      <c r="G49" s="91">
        <v>0</v>
      </c>
      <c r="H49" s="91">
        <v>0</v>
      </c>
      <c r="I49" s="91">
        <v>0</v>
      </c>
      <c r="J49" s="91">
        <v>14448</v>
      </c>
      <c r="K49" s="91">
        <v>14448</v>
      </c>
      <c r="L49" s="91">
        <v>100</v>
      </c>
      <c r="M49" s="91">
        <f t="shared" si="0"/>
        <v>14448</v>
      </c>
      <c r="N49" s="91">
        <v>14448</v>
      </c>
      <c r="O49" s="99">
        <f t="shared" si="1"/>
        <v>100</v>
      </c>
    </row>
    <row r="50" spans="1:15" ht="93.75" x14ac:dyDescent="0.3">
      <c r="A50" s="87" t="s">
        <v>1028</v>
      </c>
      <c r="B50" s="88">
        <v>601</v>
      </c>
      <c r="C50" s="89">
        <v>1</v>
      </c>
      <c r="D50" s="89">
        <v>2</v>
      </c>
      <c r="E50" s="90" t="s">
        <v>294</v>
      </c>
      <c r="F50" s="88" t="s">
        <v>1029</v>
      </c>
      <c r="G50" s="91">
        <v>0</v>
      </c>
      <c r="H50" s="91">
        <v>0</v>
      </c>
      <c r="I50" s="91">
        <v>0</v>
      </c>
      <c r="J50" s="91">
        <v>14448</v>
      </c>
      <c r="K50" s="91">
        <v>14448</v>
      </c>
      <c r="L50" s="91">
        <v>100</v>
      </c>
      <c r="M50" s="91">
        <f t="shared" si="0"/>
        <v>14448</v>
      </c>
      <c r="N50" s="91">
        <v>14448</v>
      </c>
      <c r="O50" s="99">
        <f t="shared" si="1"/>
        <v>100</v>
      </c>
    </row>
    <row r="51" spans="1:15" ht="35.25" customHeight="1" x14ac:dyDescent="0.3">
      <c r="A51" s="87" t="s">
        <v>269</v>
      </c>
      <c r="B51" s="88">
        <v>601</v>
      </c>
      <c r="C51" s="89">
        <v>1</v>
      </c>
      <c r="D51" s="89">
        <v>2</v>
      </c>
      <c r="E51" s="90" t="s">
        <v>295</v>
      </c>
      <c r="F51" s="88" t="s">
        <v>1</v>
      </c>
      <c r="G51" s="91">
        <v>0</v>
      </c>
      <c r="H51" s="91">
        <v>0</v>
      </c>
      <c r="I51" s="91">
        <v>0</v>
      </c>
      <c r="J51" s="91">
        <v>754756.89</v>
      </c>
      <c r="K51" s="91">
        <v>749762.67</v>
      </c>
      <c r="L51" s="91">
        <v>99.338300000000004</v>
      </c>
      <c r="M51" s="91">
        <f t="shared" si="0"/>
        <v>754756.89</v>
      </c>
      <c r="N51" s="91">
        <v>749762.67</v>
      </c>
      <c r="O51" s="99">
        <f t="shared" si="1"/>
        <v>99.338300840155298</v>
      </c>
    </row>
    <row r="52" spans="1:15" ht="93.75" x14ac:dyDescent="0.3">
      <c r="A52" s="87" t="s">
        <v>1028</v>
      </c>
      <c r="B52" s="88">
        <v>601</v>
      </c>
      <c r="C52" s="89">
        <v>1</v>
      </c>
      <c r="D52" s="89">
        <v>2</v>
      </c>
      <c r="E52" s="90" t="s">
        <v>295</v>
      </c>
      <c r="F52" s="88" t="s">
        <v>1029</v>
      </c>
      <c r="G52" s="91">
        <v>0</v>
      </c>
      <c r="H52" s="91">
        <v>0</v>
      </c>
      <c r="I52" s="91">
        <v>0</v>
      </c>
      <c r="J52" s="91">
        <v>754756.89</v>
      </c>
      <c r="K52" s="91">
        <v>749762.67</v>
      </c>
      <c r="L52" s="91">
        <v>99.338300000000004</v>
      </c>
      <c r="M52" s="91">
        <f t="shared" si="0"/>
        <v>754756.89</v>
      </c>
      <c r="N52" s="91">
        <v>749762.67</v>
      </c>
      <c r="O52" s="99">
        <f t="shared" si="1"/>
        <v>99.338300840155298</v>
      </c>
    </row>
    <row r="53" spans="1:15" ht="150" customHeight="1" x14ac:dyDescent="0.3">
      <c r="A53" s="87" t="s">
        <v>1034</v>
      </c>
      <c r="B53" s="88">
        <v>601</v>
      </c>
      <c r="C53" s="89">
        <v>1</v>
      </c>
      <c r="D53" s="89">
        <v>2</v>
      </c>
      <c r="E53" s="90" t="s">
        <v>296</v>
      </c>
      <c r="F53" s="88" t="s">
        <v>1</v>
      </c>
      <c r="G53" s="91">
        <v>0</v>
      </c>
      <c r="H53" s="91">
        <v>0</v>
      </c>
      <c r="I53" s="91">
        <v>0</v>
      </c>
      <c r="J53" s="91">
        <v>22027.17</v>
      </c>
      <c r="K53" s="91">
        <v>22027.17</v>
      </c>
      <c r="L53" s="91">
        <v>100</v>
      </c>
      <c r="M53" s="91">
        <f t="shared" si="0"/>
        <v>22027.17</v>
      </c>
      <c r="N53" s="91">
        <v>22027.17</v>
      </c>
      <c r="O53" s="99">
        <f t="shared" si="1"/>
        <v>100</v>
      </c>
    </row>
    <row r="54" spans="1:15" ht="93.75" x14ac:dyDescent="0.3">
      <c r="A54" s="87" t="s">
        <v>1028</v>
      </c>
      <c r="B54" s="88">
        <v>601</v>
      </c>
      <c r="C54" s="89">
        <v>1</v>
      </c>
      <c r="D54" s="89">
        <v>2</v>
      </c>
      <c r="E54" s="90" t="s">
        <v>296</v>
      </c>
      <c r="F54" s="88" t="s">
        <v>1029</v>
      </c>
      <c r="G54" s="91">
        <v>0</v>
      </c>
      <c r="H54" s="91">
        <v>0</v>
      </c>
      <c r="I54" s="91">
        <v>0</v>
      </c>
      <c r="J54" s="91">
        <v>22027.17</v>
      </c>
      <c r="K54" s="91">
        <v>22027.17</v>
      </c>
      <c r="L54" s="91">
        <v>100</v>
      </c>
      <c r="M54" s="91">
        <f t="shared" si="0"/>
        <v>22027.17</v>
      </c>
      <c r="N54" s="91">
        <v>22027.17</v>
      </c>
      <c r="O54" s="99">
        <f t="shared" si="1"/>
        <v>100</v>
      </c>
    </row>
    <row r="55" spans="1:15" ht="75" x14ac:dyDescent="0.3">
      <c r="A55" s="87" t="s">
        <v>297</v>
      </c>
      <c r="B55" s="88">
        <v>601</v>
      </c>
      <c r="C55" s="89">
        <v>1</v>
      </c>
      <c r="D55" s="89">
        <v>4</v>
      </c>
      <c r="E55" s="90" t="s">
        <v>1</v>
      </c>
      <c r="F55" s="88" t="s">
        <v>1</v>
      </c>
      <c r="G55" s="91">
        <v>26298536.190000001</v>
      </c>
      <c r="H55" s="91">
        <v>26298536.190000001</v>
      </c>
      <c r="I55" s="91">
        <v>100</v>
      </c>
      <c r="J55" s="91">
        <v>14439293.08</v>
      </c>
      <c r="K55" s="91">
        <v>14033524.710000001</v>
      </c>
      <c r="L55" s="91">
        <v>97.189830000000001</v>
      </c>
      <c r="M55" s="91">
        <f t="shared" si="0"/>
        <v>40737829.270000003</v>
      </c>
      <c r="N55" s="91">
        <v>40332060.899999999</v>
      </c>
      <c r="O55" s="99">
        <f t="shared" si="1"/>
        <v>99.003951910862327</v>
      </c>
    </row>
    <row r="56" spans="1:15" ht="37.5" x14ac:dyDescent="0.3">
      <c r="A56" s="87" t="s">
        <v>299</v>
      </c>
      <c r="B56" s="88">
        <v>601</v>
      </c>
      <c r="C56" s="89">
        <v>1</v>
      </c>
      <c r="D56" s="89">
        <v>4</v>
      </c>
      <c r="E56" s="90" t="s">
        <v>298</v>
      </c>
      <c r="F56" s="88" t="s">
        <v>1</v>
      </c>
      <c r="G56" s="91">
        <v>57597.08</v>
      </c>
      <c r="H56" s="91">
        <v>57597.08</v>
      </c>
      <c r="I56" s="91">
        <v>100</v>
      </c>
      <c r="J56" s="91">
        <v>35189.17</v>
      </c>
      <c r="K56" s="91">
        <v>35189.17</v>
      </c>
      <c r="L56" s="91">
        <v>100</v>
      </c>
      <c r="M56" s="91">
        <f t="shared" si="0"/>
        <v>92786.25</v>
      </c>
      <c r="N56" s="91">
        <v>92786.25</v>
      </c>
      <c r="O56" s="99">
        <f t="shared" si="1"/>
        <v>100</v>
      </c>
    </row>
    <row r="57" spans="1:15" ht="57.75" customHeight="1" x14ac:dyDescent="0.3">
      <c r="A57" s="87" t="s">
        <v>301</v>
      </c>
      <c r="B57" s="88">
        <v>601</v>
      </c>
      <c r="C57" s="89">
        <v>1</v>
      </c>
      <c r="D57" s="89">
        <v>4</v>
      </c>
      <c r="E57" s="90" t="s">
        <v>300</v>
      </c>
      <c r="F57" s="88" t="s">
        <v>1</v>
      </c>
      <c r="G57" s="91">
        <v>57597.08</v>
      </c>
      <c r="H57" s="91">
        <v>57597.08</v>
      </c>
      <c r="I57" s="91">
        <v>100</v>
      </c>
      <c r="J57" s="91">
        <v>35189.17</v>
      </c>
      <c r="K57" s="91">
        <v>35189.17</v>
      </c>
      <c r="L57" s="91">
        <v>100</v>
      </c>
      <c r="M57" s="91">
        <f t="shared" si="0"/>
        <v>92786.25</v>
      </c>
      <c r="N57" s="91">
        <v>92786.25</v>
      </c>
      <c r="O57" s="99">
        <f t="shared" si="1"/>
        <v>100</v>
      </c>
    </row>
    <row r="58" spans="1:15" ht="37.5" x14ac:dyDescent="0.3">
      <c r="A58" s="87" t="s">
        <v>303</v>
      </c>
      <c r="B58" s="88">
        <v>601</v>
      </c>
      <c r="C58" s="89">
        <v>1</v>
      </c>
      <c r="D58" s="89">
        <v>4</v>
      </c>
      <c r="E58" s="90" t="s">
        <v>302</v>
      </c>
      <c r="F58" s="88" t="s">
        <v>1</v>
      </c>
      <c r="G58" s="91">
        <v>57597.08</v>
      </c>
      <c r="H58" s="91">
        <v>57597.08</v>
      </c>
      <c r="I58" s="91">
        <v>100</v>
      </c>
      <c r="J58" s="91">
        <v>35189.17</v>
      </c>
      <c r="K58" s="91">
        <v>35189.17</v>
      </c>
      <c r="L58" s="91">
        <v>100</v>
      </c>
      <c r="M58" s="91">
        <f t="shared" si="0"/>
        <v>92786.25</v>
      </c>
      <c r="N58" s="91">
        <v>92786.25</v>
      </c>
      <c r="O58" s="99">
        <f t="shared" si="1"/>
        <v>100</v>
      </c>
    </row>
    <row r="59" spans="1:15" ht="39" customHeight="1" x14ac:dyDescent="0.3">
      <c r="A59" s="87" t="s">
        <v>305</v>
      </c>
      <c r="B59" s="88">
        <v>601</v>
      </c>
      <c r="C59" s="89">
        <v>1</v>
      </c>
      <c r="D59" s="89">
        <v>4</v>
      </c>
      <c r="E59" s="90" t="s">
        <v>304</v>
      </c>
      <c r="F59" s="88" t="s">
        <v>1</v>
      </c>
      <c r="G59" s="91">
        <v>57597.08</v>
      </c>
      <c r="H59" s="91">
        <v>57597.08</v>
      </c>
      <c r="I59" s="91">
        <v>100</v>
      </c>
      <c r="J59" s="91">
        <v>35189.17</v>
      </c>
      <c r="K59" s="91">
        <v>35189.17</v>
      </c>
      <c r="L59" s="91">
        <v>100</v>
      </c>
      <c r="M59" s="91">
        <f t="shared" si="0"/>
        <v>92786.25</v>
      </c>
      <c r="N59" s="91">
        <v>92786.25</v>
      </c>
      <c r="O59" s="99">
        <f t="shared" si="1"/>
        <v>100</v>
      </c>
    </row>
    <row r="60" spans="1:15" ht="93.75" x14ac:dyDescent="0.3">
      <c r="A60" s="87" t="s">
        <v>1028</v>
      </c>
      <c r="B60" s="88">
        <v>601</v>
      </c>
      <c r="C60" s="89">
        <v>1</v>
      </c>
      <c r="D60" s="89">
        <v>4</v>
      </c>
      <c r="E60" s="90" t="s">
        <v>304</v>
      </c>
      <c r="F60" s="88" t="s">
        <v>1029</v>
      </c>
      <c r="G60" s="91">
        <v>57597.08</v>
      </c>
      <c r="H60" s="91">
        <v>57597.08</v>
      </c>
      <c r="I60" s="91">
        <v>100</v>
      </c>
      <c r="J60" s="91">
        <v>35189.17</v>
      </c>
      <c r="K60" s="91">
        <v>35189.17</v>
      </c>
      <c r="L60" s="91">
        <v>100</v>
      </c>
      <c r="M60" s="91">
        <f t="shared" si="0"/>
        <v>92786.25</v>
      </c>
      <c r="N60" s="91">
        <v>92786.25</v>
      </c>
      <c r="O60" s="99">
        <f t="shared" si="1"/>
        <v>100</v>
      </c>
    </row>
    <row r="61" spans="1:15" ht="37.5" x14ac:dyDescent="0.3">
      <c r="A61" s="87" t="s">
        <v>291</v>
      </c>
      <c r="B61" s="88">
        <v>601</v>
      </c>
      <c r="C61" s="89">
        <v>1</v>
      </c>
      <c r="D61" s="89">
        <v>4</v>
      </c>
      <c r="E61" s="90" t="s">
        <v>290</v>
      </c>
      <c r="F61" s="88" t="s">
        <v>1</v>
      </c>
      <c r="G61" s="91">
        <v>26240939.109999999</v>
      </c>
      <c r="H61" s="91">
        <v>26240939.109999999</v>
      </c>
      <c r="I61" s="91">
        <v>100</v>
      </c>
      <c r="J61" s="91">
        <v>14404103.91</v>
      </c>
      <c r="K61" s="91">
        <v>13998335.539999999</v>
      </c>
      <c r="L61" s="91">
        <v>97.182969999999997</v>
      </c>
      <c r="M61" s="91">
        <f t="shared" si="0"/>
        <v>40645043.019999996</v>
      </c>
      <c r="N61" s="91">
        <v>40239274.649999999</v>
      </c>
      <c r="O61" s="99">
        <f t="shared" si="1"/>
        <v>99.001678089501993</v>
      </c>
    </row>
    <row r="62" spans="1:15" ht="37.5" x14ac:dyDescent="0.3">
      <c r="A62" s="87" t="s">
        <v>307</v>
      </c>
      <c r="B62" s="88">
        <v>601</v>
      </c>
      <c r="C62" s="89">
        <v>1</v>
      </c>
      <c r="D62" s="89">
        <v>4</v>
      </c>
      <c r="E62" s="90" t="s">
        <v>306</v>
      </c>
      <c r="F62" s="88" t="s">
        <v>1</v>
      </c>
      <c r="G62" s="91">
        <v>26240939.109999999</v>
      </c>
      <c r="H62" s="91">
        <v>26240939.109999999</v>
      </c>
      <c r="I62" s="91">
        <v>100</v>
      </c>
      <c r="J62" s="91">
        <v>14404103.91</v>
      </c>
      <c r="K62" s="91">
        <v>13998335.539999999</v>
      </c>
      <c r="L62" s="91">
        <v>97.182969999999997</v>
      </c>
      <c r="M62" s="91">
        <f t="shared" si="0"/>
        <v>40645043.019999996</v>
      </c>
      <c r="N62" s="91">
        <v>40239274.649999999</v>
      </c>
      <c r="O62" s="99">
        <f t="shared" si="1"/>
        <v>99.001678089501993</v>
      </c>
    </row>
    <row r="63" spans="1:15" ht="37.5" x14ac:dyDescent="0.3">
      <c r="A63" s="87" t="s">
        <v>267</v>
      </c>
      <c r="B63" s="88">
        <v>601</v>
      </c>
      <c r="C63" s="89">
        <v>1</v>
      </c>
      <c r="D63" s="89">
        <v>4</v>
      </c>
      <c r="E63" s="90" t="s">
        <v>308</v>
      </c>
      <c r="F63" s="88" t="s">
        <v>1</v>
      </c>
      <c r="G63" s="91">
        <v>1950983.11</v>
      </c>
      <c r="H63" s="91">
        <v>1950983.11</v>
      </c>
      <c r="I63" s="91">
        <v>100</v>
      </c>
      <c r="J63" s="91">
        <v>1156435.6200000001</v>
      </c>
      <c r="K63" s="91">
        <v>815789.3</v>
      </c>
      <c r="L63" s="91">
        <v>70.543430000000001</v>
      </c>
      <c r="M63" s="91">
        <f t="shared" si="0"/>
        <v>3107418.7300000004</v>
      </c>
      <c r="N63" s="91">
        <v>2766772.41</v>
      </c>
      <c r="O63" s="99">
        <f t="shared" si="1"/>
        <v>89.037643472014466</v>
      </c>
    </row>
    <row r="64" spans="1:15" ht="93.75" x14ac:dyDescent="0.3">
      <c r="A64" s="87" t="s">
        <v>1028</v>
      </c>
      <c r="B64" s="88">
        <v>601</v>
      </c>
      <c r="C64" s="89">
        <v>1</v>
      </c>
      <c r="D64" s="89">
        <v>4</v>
      </c>
      <c r="E64" s="90" t="s">
        <v>308</v>
      </c>
      <c r="F64" s="88" t="s">
        <v>1029</v>
      </c>
      <c r="G64" s="91">
        <v>826167.11</v>
      </c>
      <c r="H64" s="91">
        <v>826167.11</v>
      </c>
      <c r="I64" s="91">
        <v>100</v>
      </c>
      <c r="J64" s="91">
        <v>178139.01</v>
      </c>
      <c r="K64" s="91">
        <v>177572.29</v>
      </c>
      <c r="L64" s="91">
        <v>99.681870000000004</v>
      </c>
      <c r="M64" s="91">
        <f t="shared" si="0"/>
        <v>1004306.12</v>
      </c>
      <c r="N64" s="91">
        <v>1003739.4</v>
      </c>
      <c r="O64" s="99">
        <f t="shared" si="1"/>
        <v>99.943570990088162</v>
      </c>
    </row>
    <row r="65" spans="1:15" ht="37.5" x14ac:dyDescent="0.3">
      <c r="A65" s="87" t="s">
        <v>1030</v>
      </c>
      <c r="B65" s="88">
        <v>601</v>
      </c>
      <c r="C65" s="89">
        <v>1</v>
      </c>
      <c r="D65" s="89">
        <v>4</v>
      </c>
      <c r="E65" s="90" t="s">
        <v>308</v>
      </c>
      <c r="F65" s="88" t="s">
        <v>1031</v>
      </c>
      <c r="G65" s="91">
        <v>1095596</v>
      </c>
      <c r="H65" s="91">
        <v>1095596</v>
      </c>
      <c r="I65" s="91">
        <v>100</v>
      </c>
      <c r="J65" s="91">
        <v>978296.61</v>
      </c>
      <c r="K65" s="91">
        <v>638217.01</v>
      </c>
      <c r="L65" s="91">
        <v>65.237579999999994</v>
      </c>
      <c r="M65" s="91">
        <f t="shared" si="0"/>
        <v>2073892.6099999999</v>
      </c>
      <c r="N65" s="91">
        <v>1733813.01</v>
      </c>
      <c r="O65" s="99">
        <f t="shared" si="1"/>
        <v>83.601870301278524</v>
      </c>
    </row>
    <row r="66" spans="1:15" x14ac:dyDescent="0.3">
      <c r="A66" s="87" t="s">
        <v>1032</v>
      </c>
      <c r="B66" s="88">
        <v>601</v>
      </c>
      <c r="C66" s="89">
        <v>1</v>
      </c>
      <c r="D66" s="89">
        <v>4</v>
      </c>
      <c r="E66" s="90" t="s">
        <v>308</v>
      </c>
      <c r="F66" s="88" t="s">
        <v>1033</v>
      </c>
      <c r="G66" s="91">
        <v>29220</v>
      </c>
      <c r="H66" s="91">
        <v>29220</v>
      </c>
      <c r="I66" s="91">
        <v>100</v>
      </c>
      <c r="J66" s="91">
        <v>0</v>
      </c>
      <c r="K66" s="91">
        <v>0</v>
      </c>
      <c r="L66" s="91">
        <v>0</v>
      </c>
      <c r="M66" s="91">
        <f t="shared" si="0"/>
        <v>29220</v>
      </c>
      <c r="N66" s="91">
        <v>29220</v>
      </c>
      <c r="O66" s="99">
        <f t="shared" si="1"/>
        <v>100</v>
      </c>
    </row>
    <row r="67" spans="1:15" ht="38.25" customHeight="1" x14ac:dyDescent="0.3">
      <c r="A67" s="87" t="s">
        <v>269</v>
      </c>
      <c r="B67" s="88">
        <v>601</v>
      </c>
      <c r="C67" s="89">
        <v>1</v>
      </c>
      <c r="D67" s="89">
        <v>4</v>
      </c>
      <c r="E67" s="90" t="s">
        <v>309</v>
      </c>
      <c r="F67" s="88" t="s">
        <v>1</v>
      </c>
      <c r="G67" s="91">
        <v>22569896.350000001</v>
      </c>
      <c r="H67" s="91">
        <v>22569896.350000001</v>
      </c>
      <c r="I67" s="91">
        <v>100</v>
      </c>
      <c r="J67" s="91">
        <v>12170492.949999999</v>
      </c>
      <c r="K67" s="91">
        <v>12106916.789999999</v>
      </c>
      <c r="L67" s="91">
        <v>99.477620000000002</v>
      </c>
      <c r="M67" s="91">
        <f t="shared" si="0"/>
        <v>34740389.299999997</v>
      </c>
      <c r="N67" s="91">
        <v>34676813.140000001</v>
      </c>
      <c r="O67" s="99">
        <f t="shared" si="1"/>
        <v>99.816996408845654</v>
      </c>
    </row>
    <row r="68" spans="1:15" ht="93.75" x14ac:dyDescent="0.3">
      <c r="A68" s="87" t="s">
        <v>1028</v>
      </c>
      <c r="B68" s="88">
        <v>601</v>
      </c>
      <c r="C68" s="89">
        <v>1</v>
      </c>
      <c r="D68" s="89">
        <v>4</v>
      </c>
      <c r="E68" s="90" t="s">
        <v>309</v>
      </c>
      <c r="F68" s="88" t="s">
        <v>1029</v>
      </c>
      <c r="G68" s="91">
        <v>22569896.350000001</v>
      </c>
      <c r="H68" s="91">
        <v>22569896.350000001</v>
      </c>
      <c r="I68" s="91">
        <v>100</v>
      </c>
      <c r="J68" s="91">
        <v>12170492.949999999</v>
      </c>
      <c r="K68" s="91">
        <v>12106916.789999999</v>
      </c>
      <c r="L68" s="91">
        <v>99.477620000000002</v>
      </c>
      <c r="M68" s="91">
        <f t="shared" si="0"/>
        <v>34740389.299999997</v>
      </c>
      <c r="N68" s="91">
        <v>34676813.140000001</v>
      </c>
      <c r="O68" s="99">
        <f t="shared" si="1"/>
        <v>99.816996408845654</v>
      </c>
    </row>
    <row r="69" spans="1:15" ht="37.5" x14ac:dyDescent="0.3">
      <c r="A69" s="87" t="s">
        <v>311</v>
      </c>
      <c r="B69" s="88">
        <v>601</v>
      </c>
      <c r="C69" s="89">
        <v>1</v>
      </c>
      <c r="D69" s="89">
        <v>4</v>
      </c>
      <c r="E69" s="90" t="s">
        <v>310</v>
      </c>
      <c r="F69" s="88" t="s">
        <v>1</v>
      </c>
      <c r="G69" s="91">
        <v>424215.97</v>
      </c>
      <c r="H69" s="91">
        <v>424215.97</v>
      </c>
      <c r="I69" s="91">
        <v>100</v>
      </c>
      <c r="J69" s="91">
        <v>218000</v>
      </c>
      <c r="K69" s="91">
        <v>218000</v>
      </c>
      <c r="L69" s="91">
        <v>100</v>
      </c>
      <c r="M69" s="91">
        <f t="shared" si="0"/>
        <v>642215.97</v>
      </c>
      <c r="N69" s="91">
        <v>642215.97</v>
      </c>
      <c r="O69" s="99">
        <f t="shared" si="1"/>
        <v>100</v>
      </c>
    </row>
    <row r="70" spans="1:15" x14ac:dyDescent="0.3">
      <c r="A70" s="87" t="s">
        <v>1032</v>
      </c>
      <c r="B70" s="88">
        <v>601</v>
      </c>
      <c r="C70" s="89">
        <v>1</v>
      </c>
      <c r="D70" s="89">
        <v>4</v>
      </c>
      <c r="E70" s="90" t="s">
        <v>310</v>
      </c>
      <c r="F70" s="88" t="s">
        <v>1033</v>
      </c>
      <c r="G70" s="91">
        <v>424215.97</v>
      </c>
      <c r="H70" s="91">
        <v>424215.97</v>
      </c>
      <c r="I70" s="91">
        <v>100</v>
      </c>
      <c r="J70" s="91">
        <v>218000</v>
      </c>
      <c r="K70" s="91">
        <v>218000</v>
      </c>
      <c r="L70" s="91">
        <v>100</v>
      </c>
      <c r="M70" s="91">
        <f t="shared" si="0"/>
        <v>642215.97</v>
      </c>
      <c r="N70" s="91">
        <v>642215.97</v>
      </c>
      <c r="O70" s="99">
        <f t="shared" si="1"/>
        <v>100</v>
      </c>
    </row>
    <row r="71" spans="1:15" ht="56.25" x14ac:dyDescent="0.3">
      <c r="A71" s="87" t="s">
        <v>313</v>
      </c>
      <c r="B71" s="88">
        <v>601</v>
      </c>
      <c r="C71" s="89">
        <v>1</v>
      </c>
      <c r="D71" s="89">
        <v>4</v>
      </c>
      <c r="E71" s="90" t="s">
        <v>312</v>
      </c>
      <c r="F71" s="88" t="s">
        <v>1</v>
      </c>
      <c r="G71" s="91">
        <v>255419.85</v>
      </c>
      <c r="H71" s="91">
        <v>255419.85</v>
      </c>
      <c r="I71" s="91">
        <v>100</v>
      </c>
      <c r="J71" s="91">
        <v>0</v>
      </c>
      <c r="K71" s="91">
        <v>0</v>
      </c>
      <c r="L71" s="91">
        <v>0</v>
      </c>
      <c r="M71" s="91">
        <f t="shared" si="0"/>
        <v>255419.85</v>
      </c>
      <c r="N71" s="91">
        <v>255419.85</v>
      </c>
      <c r="O71" s="99">
        <f t="shared" si="1"/>
        <v>100</v>
      </c>
    </row>
    <row r="72" spans="1:15" ht="93.75" x14ac:dyDescent="0.3">
      <c r="A72" s="87" t="s">
        <v>1028</v>
      </c>
      <c r="B72" s="88">
        <v>601</v>
      </c>
      <c r="C72" s="89">
        <v>1</v>
      </c>
      <c r="D72" s="89">
        <v>4</v>
      </c>
      <c r="E72" s="90" t="s">
        <v>312</v>
      </c>
      <c r="F72" s="88" t="s">
        <v>1029</v>
      </c>
      <c r="G72" s="91">
        <v>255419.85</v>
      </c>
      <c r="H72" s="91">
        <v>255419.85</v>
      </c>
      <c r="I72" s="91">
        <v>100</v>
      </c>
      <c r="J72" s="91">
        <v>0</v>
      </c>
      <c r="K72" s="91">
        <v>0</v>
      </c>
      <c r="L72" s="91">
        <v>0</v>
      </c>
      <c r="M72" s="91">
        <f t="shared" si="0"/>
        <v>255419.85</v>
      </c>
      <c r="N72" s="91">
        <v>255419.85</v>
      </c>
      <c r="O72" s="99">
        <f t="shared" si="1"/>
        <v>100</v>
      </c>
    </row>
    <row r="73" spans="1:15" ht="150.75" customHeight="1" x14ac:dyDescent="0.3">
      <c r="A73" s="87" t="s">
        <v>1034</v>
      </c>
      <c r="B73" s="88">
        <v>601</v>
      </c>
      <c r="C73" s="89">
        <v>1</v>
      </c>
      <c r="D73" s="89">
        <v>4</v>
      </c>
      <c r="E73" s="90" t="s">
        <v>314</v>
      </c>
      <c r="F73" s="88" t="s">
        <v>1</v>
      </c>
      <c r="G73" s="91">
        <v>0</v>
      </c>
      <c r="H73" s="91">
        <v>0</v>
      </c>
      <c r="I73" s="91">
        <v>0</v>
      </c>
      <c r="J73" s="91">
        <v>636627.61</v>
      </c>
      <c r="K73" s="91">
        <v>636627.61</v>
      </c>
      <c r="L73" s="91">
        <v>100</v>
      </c>
      <c r="M73" s="91">
        <f t="shared" si="0"/>
        <v>636627.61</v>
      </c>
      <c r="N73" s="91">
        <v>636627.61</v>
      </c>
      <c r="O73" s="99">
        <f t="shared" si="1"/>
        <v>100</v>
      </c>
    </row>
    <row r="74" spans="1:15" ht="93.75" x14ac:dyDescent="0.3">
      <c r="A74" s="87" t="s">
        <v>1028</v>
      </c>
      <c r="B74" s="88">
        <v>601</v>
      </c>
      <c r="C74" s="89">
        <v>1</v>
      </c>
      <c r="D74" s="89">
        <v>4</v>
      </c>
      <c r="E74" s="90" t="s">
        <v>314</v>
      </c>
      <c r="F74" s="88" t="s">
        <v>1029</v>
      </c>
      <c r="G74" s="91">
        <v>0</v>
      </c>
      <c r="H74" s="91">
        <v>0</v>
      </c>
      <c r="I74" s="91">
        <v>0</v>
      </c>
      <c r="J74" s="91">
        <v>636627.61</v>
      </c>
      <c r="K74" s="91">
        <v>636627.61</v>
      </c>
      <c r="L74" s="91">
        <v>100</v>
      </c>
      <c r="M74" s="91">
        <f t="shared" si="0"/>
        <v>636627.61</v>
      </c>
      <c r="N74" s="91">
        <v>636627.61</v>
      </c>
      <c r="O74" s="99">
        <f t="shared" si="1"/>
        <v>100</v>
      </c>
    </row>
    <row r="75" spans="1:15" ht="37.5" x14ac:dyDescent="0.3">
      <c r="A75" s="87" t="s">
        <v>1035</v>
      </c>
      <c r="B75" s="88">
        <v>601</v>
      </c>
      <c r="C75" s="89">
        <v>1</v>
      </c>
      <c r="D75" s="89">
        <v>4</v>
      </c>
      <c r="E75" s="90" t="s">
        <v>315</v>
      </c>
      <c r="F75" s="88" t="s">
        <v>1</v>
      </c>
      <c r="G75" s="91">
        <v>359530.07</v>
      </c>
      <c r="H75" s="91">
        <v>359530.07</v>
      </c>
      <c r="I75" s="91">
        <v>100</v>
      </c>
      <c r="J75" s="91">
        <v>206934.01</v>
      </c>
      <c r="K75" s="91">
        <v>205388.12</v>
      </c>
      <c r="L75" s="91">
        <v>99.252960000000002</v>
      </c>
      <c r="M75" s="91">
        <f t="shared" si="0"/>
        <v>566464.08000000007</v>
      </c>
      <c r="N75" s="91">
        <v>564918.18999999994</v>
      </c>
      <c r="O75" s="99">
        <f t="shared" si="1"/>
        <v>99.727098318396443</v>
      </c>
    </row>
    <row r="76" spans="1:15" ht="93.75" x14ac:dyDescent="0.3">
      <c r="A76" s="87" t="s">
        <v>1028</v>
      </c>
      <c r="B76" s="88">
        <v>601</v>
      </c>
      <c r="C76" s="89">
        <v>1</v>
      </c>
      <c r="D76" s="89">
        <v>4</v>
      </c>
      <c r="E76" s="90" t="s">
        <v>315</v>
      </c>
      <c r="F76" s="88" t="s">
        <v>1029</v>
      </c>
      <c r="G76" s="91">
        <v>339275.06</v>
      </c>
      <c r="H76" s="91">
        <v>339275.06</v>
      </c>
      <c r="I76" s="91">
        <v>100</v>
      </c>
      <c r="J76" s="91">
        <v>206934.01</v>
      </c>
      <c r="K76" s="91">
        <v>205388.12</v>
      </c>
      <c r="L76" s="91">
        <v>99.252960000000002</v>
      </c>
      <c r="M76" s="91">
        <f t="shared" si="0"/>
        <v>546209.07000000007</v>
      </c>
      <c r="N76" s="91">
        <v>544663.18000000005</v>
      </c>
      <c r="O76" s="99">
        <f t="shared" si="1"/>
        <v>99.716978335786337</v>
      </c>
    </row>
    <row r="77" spans="1:15" ht="37.5" x14ac:dyDescent="0.3">
      <c r="A77" s="87" t="s">
        <v>1030</v>
      </c>
      <c r="B77" s="88">
        <v>601</v>
      </c>
      <c r="C77" s="89">
        <v>1</v>
      </c>
      <c r="D77" s="89">
        <v>4</v>
      </c>
      <c r="E77" s="90" t="s">
        <v>315</v>
      </c>
      <c r="F77" s="88" t="s">
        <v>1031</v>
      </c>
      <c r="G77" s="91">
        <v>20255.009999999998</v>
      </c>
      <c r="H77" s="91">
        <v>20255.009999999998</v>
      </c>
      <c r="I77" s="91">
        <v>100</v>
      </c>
      <c r="J77" s="91">
        <v>0</v>
      </c>
      <c r="K77" s="91">
        <v>0</v>
      </c>
      <c r="L77" s="91">
        <v>0</v>
      </c>
      <c r="M77" s="91">
        <f t="shared" ref="M77:M134" si="2">G77+J77</f>
        <v>20255.009999999998</v>
      </c>
      <c r="N77" s="91">
        <v>20255.009999999998</v>
      </c>
      <c r="O77" s="99">
        <f t="shared" ref="O77:O134" si="3">N77/M77*100</f>
        <v>100</v>
      </c>
    </row>
    <row r="78" spans="1:15" ht="57" customHeight="1" x14ac:dyDescent="0.3">
      <c r="A78" s="87" t="s">
        <v>1036</v>
      </c>
      <c r="B78" s="88">
        <v>601</v>
      </c>
      <c r="C78" s="89">
        <v>1</v>
      </c>
      <c r="D78" s="89">
        <v>4</v>
      </c>
      <c r="E78" s="90" t="s">
        <v>316</v>
      </c>
      <c r="F78" s="88" t="s">
        <v>1</v>
      </c>
      <c r="G78" s="91">
        <v>680893.76</v>
      </c>
      <c r="H78" s="91">
        <v>680893.76</v>
      </c>
      <c r="I78" s="91">
        <v>100</v>
      </c>
      <c r="J78" s="91">
        <v>15613.72</v>
      </c>
      <c r="K78" s="91">
        <v>15613.72</v>
      </c>
      <c r="L78" s="91">
        <v>100</v>
      </c>
      <c r="M78" s="91">
        <f t="shared" si="2"/>
        <v>696507.48</v>
      </c>
      <c r="N78" s="91">
        <v>696507.48</v>
      </c>
      <c r="O78" s="99">
        <f t="shared" si="3"/>
        <v>100</v>
      </c>
    </row>
    <row r="79" spans="1:15" ht="93.75" x14ac:dyDescent="0.3">
      <c r="A79" s="87" t="s">
        <v>1028</v>
      </c>
      <c r="B79" s="88">
        <v>601</v>
      </c>
      <c r="C79" s="89">
        <v>1</v>
      </c>
      <c r="D79" s="89">
        <v>4</v>
      </c>
      <c r="E79" s="90" t="s">
        <v>316</v>
      </c>
      <c r="F79" s="88" t="s">
        <v>1029</v>
      </c>
      <c r="G79" s="91">
        <v>558833.76</v>
      </c>
      <c r="H79" s="91">
        <v>558833.76</v>
      </c>
      <c r="I79" s="91">
        <v>100</v>
      </c>
      <c r="J79" s="91">
        <v>8830.81</v>
      </c>
      <c r="K79" s="91">
        <v>8830.81</v>
      </c>
      <c r="L79" s="91">
        <v>100</v>
      </c>
      <c r="M79" s="91">
        <f t="shared" si="2"/>
        <v>567664.57000000007</v>
      </c>
      <c r="N79" s="91">
        <v>567664.56999999995</v>
      </c>
      <c r="O79" s="99">
        <f t="shared" si="3"/>
        <v>99.999999999999972</v>
      </c>
    </row>
    <row r="80" spans="1:15" ht="37.5" x14ac:dyDescent="0.3">
      <c r="A80" s="87" t="s">
        <v>1030</v>
      </c>
      <c r="B80" s="88">
        <v>601</v>
      </c>
      <c r="C80" s="89">
        <v>1</v>
      </c>
      <c r="D80" s="89">
        <v>4</v>
      </c>
      <c r="E80" s="90" t="s">
        <v>316</v>
      </c>
      <c r="F80" s="88" t="s">
        <v>1031</v>
      </c>
      <c r="G80" s="91">
        <v>122060</v>
      </c>
      <c r="H80" s="91">
        <v>122060</v>
      </c>
      <c r="I80" s="91">
        <v>100</v>
      </c>
      <c r="J80" s="91">
        <v>6782.91</v>
      </c>
      <c r="K80" s="91">
        <v>6782.91</v>
      </c>
      <c r="L80" s="91">
        <v>100</v>
      </c>
      <c r="M80" s="91">
        <f t="shared" si="2"/>
        <v>128842.91</v>
      </c>
      <c r="N80" s="91">
        <v>128842.91</v>
      </c>
      <c r="O80" s="99">
        <f t="shared" si="3"/>
        <v>100</v>
      </c>
    </row>
    <row r="81" spans="1:15" x14ac:dyDescent="0.3">
      <c r="A81" s="87" t="s">
        <v>317</v>
      </c>
      <c r="B81" s="88">
        <v>601</v>
      </c>
      <c r="C81" s="89">
        <v>1</v>
      </c>
      <c r="D81" s="89">
        <v>5</v>
      </c>
      <c r="E81" s="90" t="s">
        <v>1</v>
      </c>
      <c r="F81" s="88" t="s">
        <v>1</v>
      </c>
      <c r="G81" s="91">
        <v>1800</v>
      </c>
      <c r="H81" s="91">
        <v>1800</v>
      </c>
      <c r="I81" s="91">
        <v>100</v>
      </c>
      <c r="J81" s="91">
        <v>699.2</v>
      </c>
      <c r="K81" s="91">
        <v>0</v>
      </c>
      <c r="L81" s="91">
        <v>0</v>
      </c>
      <c r="M81" s="91">
        <f t="shared" si="2"/>
        <v>2499.1999999999998</v>
      </c>
      <c r="N81" s="91">
        <v>1800</v>
      </c>
      <c r="O81" s="99">
        <f t="shared" si="3"/>
        <v>72.023047375160047</v>
      </c>
    </row>
    <row r="82" spans="1:15" ht="37.5" x14ac:dyDescent="0.3">
      <c r="A82" s="87" t="s">
        <v>291</v>
      </c>
      <c r="B82" s="88">
        <v>601</v>
      </c>
      <c r="C82" s="89">
        <v>1</v>
      </c>
      <c r="D82" s="89">
        <v>5</v>
      </c>
      <c r="E82" s="90" t="s">
        <v>290</v>
      </c>
      <c r="F82" s="88" t="s">
        <v>1</v>
      </c>
      <c r="G82" s="91">
        <v>1800</v>
      </c>
      <c r="H82" s="91">
        <v>1800</v>
      </c>
      <c r="I82" s="91">
        <v>100</v>
      </c>
      <c r="J82" s="91">
        <v>699.2</v>
      </c>
      <c r="K82" s="91">
        <v>0</v>
      </c>
      <c r="L82" s="91">
        <v>0</v>
      </c>
      <c r="M82" s="91">
        <f t="shared" si="2"/>
        <v>2499.1999999999998</v>
      </c>
      <c r="N82" s="91">
        <v>1800</v>
      </c>
      <c r="O82" s="99">
        <f t="shared" si="3"/>
        <v>72.023047375160047</v>
      </c>
    </row>
    <row r="83" spans="1:15" ht="37.5" x14ac:dyDescent="0.3">
      <c r="A83" s="87" t="s">
        <v>307</v>
      </c>
      <c r="B83" s="88">
        <v>601</v>
      </c>
      <c r="C83" s="89">
        <v>1</v>
      </c>
      <c r="D83" s="89">
        <v>5</v>
      </c>
      <c r="E83" s="90" t="s">
        <v>306</v>
      </c>
      <c r="F83" s="88" t="s">
        <v>1</v>
      </c>
      <c r="G83" s="91">
        <v>1800</v>
      </c>
      <c r="H83" s="91">
        <v>1800</v>
      </c>
      <c r="I83" s="91">
        <v>100</v>
      </c>
      <c r="J83" s="91">
        <v>699.2</v>
      </c>
      <c r="K83" s="91">
        <v>0</v>
      </c>
      <c r="L83" s="91">
        <v>0</v>
      </c>
      <c r="M83" s="91">
        <f t="shared" si="2"/>
        <v>2499.1999999999998</v>
      </c>
      <c r="N83" s="91">
        <v>1800</v>
      </c>
      <c r="O83" s="99">
        <f t="shared" si="3"/>
        <v>72.023047375160047</v>
      </c>
    </row>
    <row r="84" spans="1:15" ht="37.5" x14ac:dyDescent="0.3">
      <c r="A84" s="87" t="s">
        <v>307</v>
      </c>
      <c r="B84" s="88">
        <v>601</v>
      </c>
      <c r="C84" s="89">
        <v>1</v>
      </c>
      <c r="D84" s="89">
        <v>5</v>
      </c>
      <c r="E84" s="90" t="s">
        <v>306</v>
      </c>
      <c r="F84" s="88" t="s">
        <v>1</v>
      </c>
      <c r="G84" s="91">
        <v>1800</v>
      </c>
      <c r="H84" s="91">
        <v>1800</v>
      </c>
      <c r="I84" s="91">
        <v>100</v>
      </c>
      <c r="J84" s="91">
        <v>699.2</v>
      </c>
      <c r="K84" s="91">
        <v>0</v>
      </c>
      <c r="L84" s="91">
        <v>0</v>
      </c>
      <c r="M84" s="91">
        <f t="shared" si="2"/>
        <v>2499.1999999999998</v>
      </c>
      <c r="N84" s="91">
        <v>1800</v>
      </c>
      <c r="O84" s="99">
        <f t="shared" si="3"/>
        <v>72.023047375160047</v>
      </c>
    </row>
    <row r="85" spans="1:15" ht="75" x14ac:dyDescent="0.3">
      <c r="A85" s="87" t="s">
        <v>1037</v>
      </c>
      <c r="B85" s="88">
        <v>601</v>
      </c>
      <c r="C85" s="89">
        <v>1</v>
      </c>
      <c r="D85" s="89">
        <v>5</v>
      </c>
      <c r="E85" s="90" t="s">
        <v>318</v>
      </c>
      <c r="F85" s="88" t="s">
        <v>1</v>
      </c>
      <c r="G85" s="91">
        <v>1800</v>
      </c>
      <c r="H85" s="91">
        <v>1800</v>
      </c>
      <c r="I85" s="91">
        <v>100</v>
      </c>
      <c r="J85" s="91">
        <v>699.2</v>
      </c>
      <c r="K85" s="91">
        <v>0</v>
      </c>
      <c r="L85" s="91">
        <v>0</v>
      </c>
      <c r="M85" s="91">
        <f t="shared" si="2"/>
        <v>2499.1999999999998</v>
      </c>
      <c r="N85" s="91">
        <v>1800</v>
      </c>
      <c r="O85" s="99">
        <f t="shared" si="3"/>
        <v>72.023047375160047</v>
      </c>
    </row>
    <row r="86" spans="1:15" ht="37.5" x14ac:dyDescent="0.3">
      <c r="A86" s="87" t="s">
        <v>1030</v>
      </c>
      <c r="B86" s="88">
        <v>601</v>
      </c>
      <c r="C86" s="89">
        <v>1</v>
      </c>
      <c r="D86" s="89">
        <v>5</v>
      </c>
      <c r="E86" s="90" t="s">
        <v>318</v>
      </c>
      <c r="F86" s="88" t="s">
        <v>1031</v>
      </c>
      <c r="G86" s="91">
        <v>1800</v>
      </c>
      <c r="H86" s="91">
        <v>1800</v>
      </c>
      <c r="I86" s="91">
        <v>100</v>
      </c>
      <c r="J86" s="91">
        <v>699.2</v>
      </c>
      <c r="K86" s="91">
        <v>0</v>
      </c>
      <c r="L86" s="91">
        <v>0</v>
      </c>
      <c r="M86" s="91">
        <f t="shared" si="2"/>
        <v>2499.1999999999998</v>
      </c>
      <c r="N86" s="91">
        <v>1800</v>
      </c>
      <c r="O86" s="99">
        <f t="shared" si="3"/>
        <v>72.023047375160047</v>
      </c>
    </row>
    <row r="87" spans="1:15" x14ac:dyDescent="0.3">
      <c r="A87" s="87" t="s">
        <v>274</v>
      </c>
      <c r="B87" s="88">
        <v>601</v>
      </c>
      <c r="C87" s="89">
        <v>1</v>
      </c>
      <c r="D87" s="89">
        <v>13</v>
      </c>
      <c r="E87" s="90" t="s">
        <v>1</v>
      </c>
      <c r="F87" s="88" t="s">
        <v>1</v>
      </c>
      <c r="G87" s="91">
        <v>5793452.1200000001</v>
      </c>
      <c r="H87" s="91">
        <v>5793452.1200000001</v>
      </c>
      <c r="I87" s="91">
        <v>100</v>
      </c>
      <c r="J87" s="91">
        <v>4810297.05</v>
      </c>
      <c r="K87" s="91">
        <v>4357995.4800000004</v>
      </c>
      <c r="L87" s="91">
        <v>90.597219999999993</v>
      </c>
      <c r="M87" s="91">
        <f t="shared" si="2"/>
        <v>10603749.17</v>
      </c>
      <c r="N87" s="91">
        <v>10151447.6</v>
      </c>
      <c r="O87" s="99">
        <f t="shared" si="3"/>
        <v>95.734512739327641</v>
      </c>
    </row>
    <row r="88" spans="1:15" ht="37.5" x14ac:dyDescent="0.3">
      <c r="A88" s="87" t="s">
        <v>320</v>
      </c>
      <c r="B88" s="88">
        <v>601</v>
      </c>
      <c r="C88" s="89">
        <v>1</v>
      </c>
      <c r="D88" s="89">
        <v>13</v>
      </c>
      <c r="E88" s="90" t="s">
        <v>319</v>
      </c>
      <c r="F88" s="88" t="s">
        <v>1</v>
      </c>
      <c r="G88" s="91">
        <v>5076524.37</v>
      </c>
      <c r="H88" s="91">
        <v>5076524.37</v>
      </c>
      <c r="I88" s="91">
        <v>100</v>
      </c>
      <c r="J88" s="91">
        <v>3453253.63</v>
      </c>
      <c r="K88" s="91">
        <v>3353506.26</v>
      </c>
      <c r="L88" s="91">
        <v>97.111500000000007</v>
      </c>
      <c r="M88" s="91">
        <f t="shared" si="2"/>
        <v>8529778</v>
      </c>
      <c r="N88" s="91">
        <v>8430030.6300000008</v>
      </c>
      <c r="O88" s="99">
        <f t="shared" si="3"/>
        <v>98.830598287552164</v>
      </c>
    </row>
    <row r="89" spans="1:15" ht="57" customHeight="1" x14ac:dyDescent="0.3">
      <c r="A89" s="87" t="s">
        <v>322</v>
      </c>
      <c r="B89" s="88">
        <v>601</v>
      </c>
      <c r="C89" s="89">
        <v>1</v>
      </c>
      <c r="D89" s="89">
        <v>13</v>
      </c>
      <c r="E89" s="90" t="s">
        <v>321</v>
      </c>
      <c r="F89" s="88" t="s">
        <v>1</v>
      </c>
      <c r="G89" s="91">
        <v>86401</v>
      </c>
      <c r="H89" s="91">
        <v>86401</v>
      </c>
      <c r="I89" s="91">
        <v>100</v>
      </c>
      <c r="J89" s="91">
        <v>146401</v>
      </c>
      <c r="K89" s="91">
        <v>146401</v>
      </c>
      <c r="L89" s="91">
        <v>100</v>
      </c>
      <c r="M89" s="91">
        <f t="shared" si="2"/>
        <v>232802</v>
      </c>
      <c r="N89" s="91">
        <v>232802</v>
      </c>
      <c r="O89" s="99">
        <f t="shared" si="3"/>
        <v>100</v>
      </c>
    </row>
    <row r="90" spans="1:15" ht="75.75" customHeight="1" x14ac:dyDescent="0.3">
      <c r="A90" s="87" t="s">
        <v>324</v>
      </c>
      <c r="B90" s="88">
        <v>601</v>
      </c>
      <c r="C90" s="89">
        <v>1</v>
      </c>
      <c r="D90" s="89">
        <v>13</v>
      </c>
      <c r="E90" s="90" t="s">
        <v>323</v>
      </c>
      <c r="F90" s="88" t="s">
        <v>1</v>
      </c>
      <c r="G90" s="91">
        <v>0</v>
      </c>
      <c r="H90" s="91">
        <v>0</v>
      </c>
      <c r="I90" s="91">
        <v>0</v>
      </c>
      <c r="J90" s="91">
        <v>60000</v>
      </c>
      <c r="K90" s="91">
        <v>60000</v>
      </c>
      <c r="L90" s="91">
        <v>100</v>
      </c>
      <c r="M90" s="91">
        <f t="shared" si="2"/>
        <v>60000</v>
      </c>
      <c r="N90" s="91">
        <v>60000</v>
      </c>
      <c r="O90" s="99">
        <f t="shared" si="3"/>
        <v>100</v>
      </c>
    </row>
    <row r="91" spans="1:15" ht="56.25" x14ac:dyDescent="0.3">
      <c r="A91" s="87" t="s">
        <v>1039</v>
      </c>
      <c r="B91" s="88">
        <v>601</v>
      </c>
      <c r="C91" s="89">
        <v>1</v>
      </c>
      <c r="D91" s="89">
        <v>13</v>
      </c>
      <c r="E91" s="90" t="s">
        <v>1038</v>
      </c>
      <c r="F91" s="88" t="s">
        <v>1</v>
      </c>
      <c r="G91" s="91">
        <v>0</v>
      </c>
      <c r="H91" s="91">
        <v>0</v>
      </c>
      <c r="I91" s="91">
        <v>0</v>
      </c>
      <c r="J91" s="91">
        <v>60000</v>
      </c>
      <c r="K91" s="91">
        <v>60000</v>
      </c>
      <c r="L91" s="91">
        <v>100</v>
      </c>
      <c r="M91" s="91">
        <f t="shared" si="2"/>
        <v>60000</v>
      </c>
      <c r="N91" s="91">
        <v>60000</v>
      </c>
      <c r="O91" s="99">
        <f t="shared" si="3"/>
        <v>100</v>
      </c>
    </row>
    <row r="92" spans="1:15" ht="37.5" x14ac:dyDescent="0.3">
      <c r="A92" s="87" t="s">
        <v>1030</v>
      </c>
      <c r="B92" s="88">
        <v>601</v>
      </c>
      <c r="C92" s="89">
        <v>1</v>
      </c>
      <c r="D92" s="89">
        <v>13</v>
      </c>
      <c r="E92" s="90" t="s">
        <v>1038</v>
      </c>
      <c r="F92" s="88" t="s">
        <v>1031</v>
      </c>
      <c r="G92" s="91">
        <v>0</v>
      </c>
      <c r="H92" s="91">
        <v>0</v>
      </c>
      <c r="I92" s="91">
        <v>0</v>
      </c>
      <c r="J92" s="91">
        <v>60000</v>
      </c>
      <c r="K92" s="91">
        <v>60000</v>
      </c>
      <c r="L92" s="91">
        <v>100</v>
      </c>
      <c r="M92" s="91">
        <f t="shared" si="2"/>
        <v>60000</v>
      </c>
      <c r="N92" s="91">
        <v>60000</v>
      </c>
      <c r="O92" s="99">
        <f t="shared" si="3"/>
        <v>100</v>
      </c>
    </row>
    <row r="93" spans="1:15" ht="37.5" x14ac:dyDescent="0.3">
      <c r="A93" s="87" t="s">
        <v>328</v>
      </c>
      <c r="B93" s="88">
        <v>601</v>
      </c>
      <c r="C93" s="89">
        <v>1</v>
      </c>
      <c r="D93" s="89">
        <v>13</v>
      </c>
      <c r="E93" s="90" t="s">
        <v>327</v>
      </c>
      <c r="F93" s="88" t="s">
        <v>1</v>
      </c>
      <c r="G93" s="91">
        <v>86401</v>
      </c>
      <c r="H93" s="91">
        <v>86401</v>
      </c>
      <c r="I93" s="91">
        <v>100</v>
      </c>
      <c r="J93" s="91">
        <v>86401</v>
      </c>
      <c r="K93" s="91">
        <v>86401</v>
      </c>
      <c r="L93" s="91">
        <v>100</v>
      </c>
      <c r="M93" s="91">
        <f t="shared" si="2"/>
        <v>172802</v>
      </c>
      <c r="N93" s="91">
        <v>172802</v>
      </c>
      <c r="O93" s="99">
        <f t="shared" si="3"/>
        <v>100</v>
      </c>
    </row>
    <row r="94" spans="1:15" ht="37.5" x14ac:dyDescent="0.3">
      <c r="A94" s="87" t="s">
        <v>330</v>
      </c>
      <c r="B94" s="88">
        <v>601</v>
      </c>
      <c r="C94" s="89">
        <v>1</v>
      </c>
      <c r="D94" s="89">
        <v>13</v>
      </c>
      <c r="E94" s="90" t="s">
        <v>329</v>
      </c>
      <c r="F94" s="88" t="s">
        <v>1</v>
      </c>
      <c r="G94" s="91">
        <v>86401</v>
      </c>
      <c r="H94" s="91">
        <v>86401</v>
      </c>
      <c r="I94" s="91">
        <v>100</v>
      </c>
      <c r="J94" s="91">
        <v>86401</v>
      </c>
      <c r="K94" s="91">
        <v>86401</v>
      </c>
      <c r="L94" s="91">
        <v>100</v>
      </c>
      <c r="M94" s="91">
        <f t="shared" si="2"/>
        <v>172802</v>
      </c>
      <c r="N94" s="91">
        <v>172802</v>
      </c>
      <c r="O94" s="99">
        <f t="shared" si="3"/>
        <v>100</v>
      </c>
    </row>
    <row r="95" spans="1:15" ht="37.5" x14ac:dyDescent="0.3">
      <c r="A95" s="87" t="s">
        <v>1030</v>
      </c>
      <c r="B95" s="88">
        <v>601</v>
      </c>
      <c r="C95" s="89">
        <v>1</v>
      </c>
      <c r="D95" s="89">
        <v>13</v>
      </c>
      <c r="E95" s="90" t="s">
        <v>329</v>
      </c>
      <c r="F95" s="88" t="s">
        <v>1031</v>
      </c>
      <c r="G95" s="91">
        <v>86401</v>
      </c>
      <c r="H95" s="91">
        <v>86401</v>
      </c>
      <c r="I95" s="91">
        <v>100</v>
      </c>
      <c r="J95" s="91">
        <v>86401</v>
      </c>
      <c r="K95" s="91">
        <v>86401</v>
      </c>
      <c r="L95" s="91">
        <v>100</v>
      </c>
      <c r="M95" s="91">
        <f t="shared" si="2"/>
        <v>172802</v>
      </c>
      <c r="N95" s="91">
        <v>172802</v>
      </c>
      <c r="O95" s="99">
        <f t="shared" si="3"/>
        <v>100</v>
      </c>
    </row>
    <row r="96" spans="1:15" ht="56.25" x14ac:dyDescent="0.3">
      <c r="A96" s="87" t="s">
        <v>332</v>
      </c>
      <c r="B96" s="88">
        <v>601</v>
      </c>
      <c r="C96" s="89">
        <v>1</v>
      </c>
      <c r="D96" s="89">
        <v>13</v>
      </c>
      <c r="E96" s="90" t="s">
        <v>331</v>
      </c>
      <c r="F96" s="88" t="s">
        <v>1</v>
      </c>
      <c r="G96" s="91">
        <v>4990123.37</v>
      </c>
      <c r="H96" s="91">
        <v>4990123.37</v>
      </c>
      <c r="I96" s="91">
        <v>100</v>
      </c>
      <c r="J96" s="91">
        <v>3306852.63</v>
      </c>
      <c r="K96" s="91">
        <v>3207105.26</v>
      </c>
      <c r="L96" s="91">
        <v>96.983620000000002</v>
      </c>
      <c r="M96" s="91">
        <f t="shared" si="2"/>
        <v>8296976</v>
      </c>
      <c r="N96" s="91">
        <v>8197228.6299999999</v>
      </c>
      <c r="O96" s="99">
        <f t="shared" si="3"/>
        <v>98.797786446531845</v>
      </c>
    </row>
    <row r="97" spans="1:15" ht="74.25" customHeight="1" x14ac:dyDescent="0.3">
      <c r="A97" s="87" t="s">
        <v>334</v>
      </c>
      <c r="B97" s="88">
        <v>601</v>
      </c>
      <c r="C97" s="89">
        <v>1</v>
      </c>
      <c r="D97" s="89">
        <v>13</v>
      </c>
      <c r="E97" s="90" t="s">
        <v>333</v>
      </c>
      <c r="F97" s="88" t="s">
        <v>1</v>
      </c>
      <c r="G97" s="91">
        <v>4990123.37</v>
      </c>
      <c r="H97" s="91">
        <v>4990123.37</v>
      </c>
      <c r="I97" s="91">
        <v>100</v>
      </c>
      <c r="J97" s="91">
        <v>3306852.63</v>
      </c>
      <c r="K97" s="91">
        <v>3207105.26</v>
      </c>
      <c r="L97" s="91">
        <v>96.983620000000002</v>
      </c>
      <c r="M97" s="91">
        <f t="shared" si="2"/>
        <v>8296976</v>
      </c>
      <c r="N97" s="91">
        <v>8197228.6299999999</v>
      </c>
      <c r="O97" s="99">
        <f t="shared" si="3"/>
        <v>98.797786446531845</v>
      </c>
    </row>
    <row r="98" spans="1:15" ht="37.5" x14ac:dyDescent="0.3">
      <c r="A98" s="87" t="s">
        <v>336</v>
      </c>
      <c r="B98" s="88">
        <v>601</v>
      </c>
      <c r="C98" s="89">
        <v>1</v>
      </c>
      <c r="D98" s="89">
        <v>13</v>
      </c>
      <c r="E98" s="90" t="s">
        <v>335</v>
      </c>
      <c r="F98" s="88" t="s">
        <v>1</v>
      </c>
      <c r="G98" s="91">
        <v>4990123.37</v>
      </c>
      <c r="H98" s="91">
        <v>4990123.37</v>
      </c>
      <c r="I98" s="91">
        <v>100</v>
      </c>
      <c r="J98" s="91">
        <v>3306852.63</v>
      </c>
      <c r="K98" s="91">
        <v>3207105.26</v>
      </c>
      <c r="L98" s="91">
        <v>96.983620000000002</v>
      </c>
      <c r="M98" s="91">
        <f t="shared" si="2"/>
        <v>8296976</v>
      </c>
      <c r="N98" s="91">
        <v>8197228.6299999999</v>
      </c>
      <c r="O98" s="99">
        <f t="shared" si="3"/>
        <v>98.797786446531845</v>
      </c>
    </row>
    <row r="99" spans="1:15" ht="93.75" x14ac:dyDescent="0.3">
      <c r="A99" s="87" t="s">
        <v>1028</v>
      </c>
      <c r="B99" s="88">
        <v>601</v>
      </c>
      <c r="C99" s="89">
        <v>1</v>
      </c>
      <c r="D99" s="89">
        <v>13</v>
      </c>
      <c r="E99" s="90" t="s">
        <v>335</v>
      </c>
      <c r="F99" s="88" t="s">
        <v>1029</v>
      </c>
      <c r="G99" s="91">
        <v>4153725.05</v>
      </c>
      <c r="H99" s="91">
        <v>4153725.05</v>
      </c>
      <c r="I99" s="91">
        <v>100</v>
      </c>
      <c r="J99" s="91">
        <v>2781870.95</v>
      </c>
      <c r="K99" s="91">
        <v>2738837.94</v>
      </c>
      <c r="L99" s="91">
        <v>98.453090000000003</v>
      </c>
      <c r="M99" s="91">
        <f t="shared" si="2"/>
        <v>6935596</v>
      </c>
      <c r="N99" s="91">
        <v>6892562.9900000002</v>
      </c>
      <c r="O99" s="99">
        <f t="shared" si="3"/>
        <v>99.379534073207267</v>
      </c>
    </row>
    <row r="100" spans="1:15" ht="37.5" x14ac:dyDescent="0.3">
      <c r="A100" s="87" t="s">
        <v>1030</v>
      </c>
      <c r="B100" s="88">
        <v>601</v>
      </c>
      <c r="C100" s="89">
        <v>1</v>
      </c>
      <c r="D100" s="89">
        <v>13</v>
      </c>
      <c r="E100" s="90" t="s">
        <v>335</v>
      </c>
      <c r="F100" s="88" t="s">
        <v>1031</v>
      </c>
      <c r="G100" s="91">
        <v>740214.32</v>
      </c>
      <c r="H100" s="91">
        <v>740214.32</v>
      </c>
      <c r="I100" s="91">
        <v>100</v>
      </c>
      <c r="J100" s="91">
        <v>491449.69</v>
      </c>
      <c r="K100" s="91">
        <v>436548.32</v>
      </c>
      <c r="L100" s="91">
        <v>88.828689999999995</v>
      </c>
      <c r="M100" s="91">
        <f t="shared" si="2"/>
        <v>1231664.01</v>
      </c>
      <c r="N100" s="91">
        <v>1176762.6399999999</v>
      </c>
      <c r="O100" s="99">
        <f t="shared" si="3"/>
        <v>95.542504323074269</v>
      </c>
    </row>
    <row r="101" spans="1:15" x14ac:dyDescent="0.3">
      <c r="A101" s="87" t="s">
        <v>1032</v>
      </c>
      <c r="B101" s="88">
        <v>601</v>
      </c>
      <c r="C101" s="89">
        <v>1</v>
      </c>
      <c r="D101" s="89">
        <v>13</v>
      </c>
      <c r="E101" s="90" t="s">
        <v>335</v>
      </c>
      <c r="F101" s="88" t="s">
        <v>1033</v>
      </c>
      <c r="G101" s="91">
        <v>96184</v>
      </c>
      <c r="H101" s="91">
        <v>96184</v>
      </c>
      <c r="I101" s="91">
        <v>100</v>
      </c>
      <c r="J101" s="91">
        <v>33531.99</v>
      </c>
      <c r="K101" s="91">
        <v>31719</v>
      </c>
      <c r="L101" s="91">
        <v>94.593249999999998</v>
      </c>
      <c r="M101" s="91">
        <f t="shared" si="2"/>
        <v>129715.98999999999</v>
      </c>
      <c r="N101" s="91">
        <v>127903</v>
      </c>
      <c r="O101" s="99">
        <f t="shared" si="3"/>
        <v>98.602338848125044</v>
      </c>
    </row>
    <row r="102" spans="1:15" ht="37.5" x14ac:dyDescent="0.3">
      <c r="A102" s="87" t="s">
        <v>299</v>
      </c>
      <c r="B102" s="88">
        <v>601</v>
      </c>
      <c r="C102" s="89">
        <v>1</v>
      </c>
      <c r="D102" s="89">
        <v>13</v>
      </c>
      <c r="E102" s="90" t="s">
        <v>298</v>
      </c>
      <c r="F102" s="88" t="s">
        <v>1</v>
      </c>
      <c r="G102" s="91">
        <v>53000</v>
      </c>
      <c r="H102" s="91">
        <v>53000</v>
      </c>
      <c r="I102" s="91">
        <v>100</v>
      </c>
      <c r="J102" s="91">
        <v>93500</v>
      </c>
      <c r="K102" s="91">
        <v>51500</v>
      </c>
      <c r="L102" s="91">
        <v>55.080210000000001</v>
      </c>
      <c r="M102" s="91">
        <f t="shared" si="2"/>
        <v>146500</v>
      </c>
      <c r="N102" s="91">
        <v>104500</v>
      </c>
      <c r="O102" s="99">
        <f t="shared" si="3"/>
        <v>71.331058020477812</v>
      </c>
    </row>
    <row r="103" spans="1:15" ht="56.25" x14ac:dyDescent="0.3">
      <c r="A103" s="87" t="s">
        <v>338</v>
      </c>
      <c r="B103" s="88">
        <v>601</v>
      </c>
      <c r="C103" s="89">
        <v>1</v>
      </c>
      <c r="D103" s="89">
        <v>13</v>
      </c>
      <c r="E103" s="90" t="s">
        <v>337</v>
      </c>
      <c r="F103" s="88" t="s">
        <v>1</v>
      </c>
      <c r="G103" s="91">
        <v>53000</v>
      </c>
      <c r="H103" s="91">
        <v>53000</v>
      </c>
      <c r="I103" s="91">
        <v>100</v>
      </c>
      <c r="J103" s="91">
        <v>93500</v>
      </c>
      <c r="K103" s="91">
        <v>51500</v>
      </c>
      <c r="L103" s="91">
        <v>55.080210000000001</v>
      </c>
      <c r="M103" s="91">
        <f t="shared" si="2"/>
        <v>146500</v>
      </c>
      <c r="N103" s="91">
        <v>104500</v>
      </c>
      <c r="O103" s="99">
        <f t="shared" si="3"/>
        <v>71.331058020477812</v>
      </c>
    </row>
    <row r="104" spans="1:15" ht="93.75" x14ac:dyDescent="0.3">
      <c r="A104" s="87" t="s">
        <v>340</v>
      </c>
      <c r="B104" s="88">
        <v>601</v>
      </c>
      <c r="C104" s="89">
        <v>1</v>
      </c>
      <c r="D104" s="89">
        <v>13</v>
      </c>
      <c r="E104" s="90" t="s">
        <v>339</v>
      </c>
      <c r="F104" s="88" t="s">
        <v>1</v>
      </c>
      <c r="G104" s="91">
        <v>43000</v>
      </c>
      <c r="H104" s="91">
        <v>43000</v>
      </c>
      <c r="I104" s="91">
        <v>100</v>
      </c>
      <c r="J104" s="91">
        <v>63500</v>
      </c>
      <c r="K104" s="91">
        <v>51500</v>
      </c>
      <c r="L104" s="91">
        <v>81.102360000000004</v>
      </c>
      <c r="M104" s="91">
        <f t="shared" si="2"/>
        <v>106500</v>
      </c>
      <c r="N104" s="91">
        <v>94500</v>
      </c>
      <c r="O104" s="99">
        <f t="shared" si="3"/>
        <v>88.732394366197184</v>
      </c>
    </row>
    <row r="105" spans="1:15" ht="56.25" x14ac:dyDescent="0.3">
      <c r="A105" s="87" t="s">
        <v>342</v>
      </c>
      <c r="B105" s="88">
        <v>601</v>
      </c>
      <c r="C105" s="89">
        <v>1</v>
      </c>
      <c r="D105" s="89">
        <v>13</v>
      </c>
      <c r="E105" s="90" t="s">
        <v>341</v>
      </c>
      <c r="F105" s="88" t="s">
        <v>1</v>
      </c>
      <c r="G105" s="91">
        <v>0</v>
      </c>
      <c r="H105" s="91">
        <v>0</v>
      </c>
      <c r="I105" s="91">
        <v>0</v>
      </c>
      <c r="J105" s="91">
        <v>30000</v>
      </c>
      <c r="K105" s="91">
        <v>30000</v>
      </c>
      <c r="L105" s="91">
        <v>100</v>
      </c>
      <c r="M105" s="91">
        <f t="shared" si="2"/>
        <v>30000</v>
      </c>
      <c r="N105" s="91">
        <v>30000</v>
      </c>
      <c r="O105" s="99">
        <f t="shared" si="3"/>
        <v>100</v>
      </c>
    </row>
    <row r="106" spans="1:15" ht="21" customHeight="1" x14ac:dyDescent="0.3">
      <c r="A106" s="87" t="s">
        <v>1040</v>
      </c>
      <c r="B106" s="88">
        <v>601</v>
      </c>
      <c r="C106" s="89">
        <v>1</v>
      </c>
      <c r="D106" s="89">
        <v>13</v>
      </c>
      <c r="E106" s="90" t="s">
        <v>341</v>
      </c>
      <c r="F106" s="88" t="s">
        <v>1041</v>
      </c>
      <c r="G106" s="91">
        <v>0</v>
      </c>
      <c r="H106" s="91">
        <v>0</v>
      </c>
      <c r="I106" s="91">
        <v>0</v>
      </c>
      <c r="J106" s="91">
        <v>30000</v>
      </c>
      <c r="K106" s="91">
        <v>30000</v>
      </c>
      <c r="L106" s="91">
        <v>100</v>
      </c>
      <c r="M106" s="91">
        <f t="shared" si="2"/>
        <v>30000</v>
      </c>
      <c r="N106" s="91">
        <v>30000</v>
      </c>
      <c r="O106" s="99">
        <f t="shared" si="3"/>
        <v>100</v>
      </c>
    </row>
    <row r="107" spans="1:15" ht="39" customHeight="1" x14ac:dyDescent="0.3">
      <c r="A107" s="87" t="s">
        <v>344</v>
      </c>
      <c r="B107" s="88">
        <v>601</v>
      </c>
      <c r="C107" s="89">
        <v>1</v>
      </c>
      <c r="D107" s="89">
        <v>13</v>
      </c>
      <c r="E107" s="90" t="s">
        <v>343</v>
      </c>
      <c r="F107" s="88" t="s">
        <v>1</v>
      </c>
      <c r="G107" s="91">
        <v>43000</v>
      </c>
      <c r="H107" s="91">
        <v>43000</v>
      </c>
      <c r="I107" s="91">
        <v>100</v>
      </c>
      <c r="J107" s="91">
        <v>33500</v>
      </c>
      <c r="K107" s="91">
        <v>21500</v>
      </c>
      <c r="L107" s="91">
        <v>64.179100000000005</v>
      </c>
      <c r="M107" s="91">
        <f t="shared" si="2"/>
        <v>76500</v>
      </c>
      <c r="N107" s="91">
        <v>64500</v>
      </c>
      <c r="O107" s="99">
        <f t="shared" si="3"/>
        <v>84.313725490196077</v>
      </c>
    </row>
    <row r="108" spans="1:15" ht="19.5" customHeight="1" x14ac:dyDescent="0.3">
      <c r="A108" s="87" t="s">
        <v>1040</v>
      </c>
      <c r="B108" s="88">
        <v>601</v>
      </c>
      <c r="C108" s="89">
        <v>1</v>
      </c>
      <c r="D108" s="89">
        <v>13</v>
      </c>
      <c r="E108" s="90" t="s">
        <v>343</v>
      </c>
      <c r="F108" s="88" t="s">
        <v>1041</v>
      </c>
      <c r="G108" s="91">
        <v>43000</v>
      </c>
      <c r="H108" s="91">
        <v>43000</v>
      </c>
      <c r="I108" s="91">
        <v>100</v>
      </c>
      <c r="J108" s="91">
        <v>33500</v>
      </c>
      <c r="K108" s="91">
        <v>21500</v>
      </c>
      <c r="L108" s="91">
        <v>64.179100000000005</v>
      </c>
      <c r="M108" s="91">
        <f t="shared" si="2"/>
        <v>76500</v>
      </c>
      <c r="N108" s="91">
        <v>64500</v>
      </c>
      <c r="O108" s="99">
        <f t="shared" si="3"/>
        <v>84.313725490196077</v>
      </c>
    </row>
    <row r="109" spans="1:15" ht="93.75" x14ac:dyDescent="0.3">
      <c r="A109" s="87" t="s">
        <v>346</v>
      </c>
      <c r="B109" s="88">
        <v>601</v>
      </c>
      <c r="C109" s="89">
        <v>1</v>
      </c>
      <c r="D109" s="89">
        <v>13</v>
      </c>
      <c r="E109" s="90" t="s">
        <v>345</v>
      </c>
      <c r="F109" s="88" t="s">
        <v>1</v>
      </c>
      <c r="G109" s="91">
        <v>10000</v>
      </c>
      <c r="H109" s="91">
        <v>10000</v>
      </c>
      <c r="I109" s="91">
        <v>100</v>
      </c>
      <c r="J109" s="91">
        <v>30000</v>
      </c>
      <c r="K109" s="91">
        <v>0</v>
      </c>
      <c r="L109" s="91">
        <v>0</v>
      </c>
      <c r="M109" s="91">
        <f t="shared" si="2"/>
        <v>40000</v>
      </c>
      <c r="N109" s="91">
        <v>10000</v>
      </c>
      <c r="O109" s="99">
        <f t="shared" si="3"/>
        <v>25</v>
      </c>
    </row>
    <row r="110" spans="1:15" ht="75" x14ac:dyDescent="0.3">
      <c r="A110" s="87" t="s">
        <v>348</v>
      </c>
      <c r="B110" s="88">
        <v>601</v>
      </c>
      <c r="C110" s="89">
        <v>1</v>
      </c>
      <c r="D110" s="89">
        <v>13</v>
      </c>
      <c r="E110" s="90" t="s">
        <v>347</v>
      </c>
      <c r="F110" s="88" t="s">
        <v>1</v>
      </c>
      <c r="G110" s="91">
        <v>10000</v>
      </c>
      <c r="H110" s="91">
        <v>10000</v>
      </c>
      <c r="I110" s="91">
        <v>100</v>
      </c>
      <c r="J110" s="91">
        <v>30000</v>
      </c>
      <c r="K110" s="91">
        <v>0</v>
      </c>
      <c r="L110" s="91">
        <v>0</v>
      </c>
      <c r="M110" s="91">
        <f t="shared" si="2"/>
        <v>40000</v>
      </c>
      <c r="N110" s="91">
        <v>10000</v>
      </c>
      <c r="O110" s="99">
        <f t="shared" si="3"/>
        <v>25</v>
      </c>
    </row>
    <row r="111" spans="1:15" ht="20.25" customHeight="1" x14ac:dyDescent="0.3">
      <c r="A111" s="87" t="s">
        <v>1040</v>
      </c>
      <c r="B111" s="88">
        <v>601</v>
      </c>
      <c r="C111" s="89">
        <v>1</v>
      </c>
      <c r="D111" s="89">
        <v>13</v>
      </c>
      <c r="E111" s="90" t="s">
        <v>347</v>
      </c>
      <c r="F111" s="88" t="s">
        <v>1041</v>
      </c>
      <c r="G111" s="91">
        <v>10000</v>
      </c>
      <c r="H111" s="91">
        <v>10000</v>
      </c>
      <c r="I111" s="91">
        <v>100</v>
      </c>
      <c r="J111" s="91">
        <v>30000</v>
      </c>
      <c r="K111" s="91">
        <v>0</v>
      </c>
      <c r="L111" s="91">
        <v>0</v>
      </c>
      <c r="M111" s="91">
        <f t="shared" si="2"/>
        <v>40000</v>
      </c>
      <c r="N111" s="91">
        <v>10000</v>
      </c>
      <c r="O111" s="99">
        <f t="shared" si="3"/>
        <v>25</v>
      </c>
    </row>
    <row r="112" spans="1:15" ht="37.5" x14ac:dyDescent="0.3">
      <c r="A112" s="87" t="s">
        <v>276</v>
      </c>
      <c r="B112" s="88">
        <v>601</v>
      </c>
      <c r="C112" s="89">
        <v>1</v>
      </c>
      <c r="D112" s="89">
        <v>13</v>
      </c>
      <c r="E112" s="90" t="s">
        <v>275</v>
      </c>
      <c r="F112" s="88" t="s">
        <v>1</v>
      </c>
      <c r="G112" s="91">
        <v>67921</v>
      </c>
      <c r="H112" s="91">
        <v>67921</v>
      </c>
      <c r="I112" s="91">
        <v>100</v>
      </c>
      <c r="J112" s="91">
        <v>26179</v>
      </c>
      <c r="K112" s="91">
        <v>20800</v>
      </c>
      <c r="L112" s="91">
        <v>79.453000000000003</v>
      </c>
      <c r="M112" s="91">
        <f t="shared" si="2"/>
        <v>94100</v>
      </c>
      <c r="N112" s="91">
        <v>88721</v>
      </c>
      <c r="O112" s="99">
        <f t="shared" si="3"/>
        <v>94.283740701381518</v>
      </c>
    </row>
    <row r="113" spans="1:15" ht="56.25" x14ac:dyDescent="0.3">
      <c r="A113" s="87" t="s">
        <v>278</v>
      </c>
      <c r="B113" s="88">
        <v>601</v>
      </c>
      <c r="C113" s="89">
        <v>1</v>
      </c>
      <c r="D113" s="89">
        <v>13</v>
      </c>
      <c r="E113" s="90" t="s">
        <v>277</v>
      </c>
      <c r="F113" s="88" t="s">
        <v>1</v>
      </c>
      <c r="G113" s="91">
        <v>67921</v>
      </c>
      <c r="H113" s="91">
        <v>67921</v>
      </c>
      <c r="I113" s="91">
        <v>100</v>
      </c>
      <c r="J113" s="91">
        <v>26179</v>
      </c>
      <c r="K113" s="91">
        <v>20800</v>
      </c>
      <c r="L113" s="91">
        <v>79.453000000000003</v>
      </c>
      <c r="M113" s="91">
        <f t="shared" si="2"/>
        <v>94100</v>
      </c>
      <c r="N113" s="91">
        <v>88721</v>
      </c>
      <c r="O113" s="99">
        <f t="shared" si="3"/>
        <v>94.283740701381518</v>
      </c>
    </row>
    <row r="114" spans="1:15" ht="73.5" customHeight="1" x14ac:dyDescent="0.3">
      <c r="A114" s="87" t="s">
        <v>280</v>
      </c>
      <c r="B114" s="88">
        <v>601</v>
      </c>
      <c r="C114" s="89">
        <v>1</v>
      </c>
      <c r="D114" s="89">
        <v>13</v>
      </c>
      <c r="E114" s="90" t="s">
        <v>279</v>
      </c>
      <c r="F114" s="88" t="s">
        <v>1</v>
      </c>
      <c r="G114" s="91">
        <v>67921</v>
      </c>
      <c r="H114" s="91">
        <v>67921</v>
      </c>
      <c r="I114" s="91">
        <v>100</v>
      </c>
      <c r="J114" s="91">
        <v>26179</v>
      </c>
      <c r="K114" s="91">
        <v>20800</v>
      </c>
      <c r="L114" s="91">
        <v>79.453000000000003</v>
      </c>
      <c r="M114" s="91">
        <f t="shared" si="2"/>
        <v>94100</v>
      </c>
      <c r="N114" s="91">
        <v>88721</v>
      </c>
      <c r="O114" s="99">
        <f t="shared" si="3"/>
        <v>94.283740701381518</v>
      </c>
    </row>
    <row r="115" spans="1:15" ht="37.5" x14ac:dyDescent="0.3">
      <c r="A115" s="87" t="s">
        <v>282</v>
      </c>
      <c r="B115" s="88">
        <v>601</v>
      </c>
      <c r="C115" s="89">
        <v>1</v>
      </c>
      <c r="D115" s="89">
        <v>13</v>
      </c>
      <c r="E115" s="90" t="s">
        <v>281</v>
      </c>
      <c r="F115" s="88" t="s">
        <v>1</v>
      </c>
      <c r="G115" s="91">
        <v>67921</v>
      </c>
      <c r="H115" s="91">
        <v>67921</v>
      </c>
      <c r="I115" s="91">
        <v>100</v>
      </c>
      <c r="J115" s="91">
        <v>26179</v>
      </c>
      <c r="K115" s="91">
        <v>20800</v>
      </c>
      <c r="L115" s="91">
        <v>79.453000000000003</v>
      </c>
      <c r="M115" s="91">
        <f t="shared" si="2"/>
        <v>94100</v>
      </c>
      <c r="N115" s="91">
        <v>88721</v>
      </c>
      <c r="O115" s="99">
        <f t="shared" si="3"/>
        <v>94.283740701381518</v>
      </c>
    </row>
    <row r="116" spans="1:15" ht="93.75" x14ac:dyDescent="0.3">
      <c r="A116" s="87" t="s">
        <v>1028</v>
      </c>
      <c r="B116" s="88">
        <v>601</v>
      </c>
      <c r="C116" s="89">
        <v>1</v>
      </c>
      <c r="D116" s="89">
        <v>13</v>
      </c>
      <c r="E116" s="90" t="s">
        <v>281</v>
      </c>
      <c r="F116" s="88" t="s">
        <v>1029</v>
      </c>
      <c r="G116" s="91">
        <v>5400</v>
      </c>
      <c r="H116" s="91">
        <v>5400</v>
      </c>
      <c r="I116" s="91">
        <v>100</v>
      </c>
      <c r="J116" s="91">
        <v>18479</v>
      </c>
      <c r="K116" s="91">
        <v>13300</v>
      </c>
      <c r="L116" s="91">
        <v>71.973590000000002</v>
      </c>
      <c r="M116" s="91">
        <f t="shared" si="2"/>
        <v>23879</v>
      </c>
      <c r="N116" s="91">
        <v>18700</v>
      </c>
      <c r="O116" s="99">
        <f t="shared" si="3"/>
        <v>78.311487080698512</v>
      </c>
    </row>
    <row r="117" spans="1:15" ht="37.5" x14ac:dyDescent="0.3">
      <c r="A117" s="87" t="s">
        <v>1030</v>
      </c>
      <c r="B117" s="88">
        <v>601</v>
      </c>
      <c r="C117" s="89">
        <v>1</v>
      </c>
      <c r="D117" s="89">
        <v>13</v>
      </c>
      <c r="E117" s="90" t="s">
        <v>281</v>
      </c>
      <c r="F117" s="88" t="s">
        <v>1031</v>
      </c>
      <c r="G117" s="91">
        <v>62521</v>
      </c>
      <c r="H117" s="91">
        <v>62521</v>
      </c>
      <c r="I117" s="91">
        <v>100</v>
      </c>
      <c r="J117" s="91">
        <v>7700</v>
      </c>
      <c r="K117" s="91">
        <v>7500</v>
      </c>
      <c r="L117" s="91">
        <v>97.402600000000007</v>
      </c>
      <c r="M117" s="91">
        <f t="shared" si="2"/>
        <v>70221</v>
      </c>
      <c r="N117" s="91">
        <v>70021</v>
      </c>
      <c r="O117" s="99">
        <f t="shared" si="3"/>
        <v>99.715184916193166</v>
      </c>
    </row>
    <row r="118" spans="1:15" ht="56.25" x14ac:dyDescent="0.3">
      <c r="A118" s="87" t="s">
        <v>350</v>
      </c>
      <c r="B118" s="88">
        <v>601</v>
      </c>
      <c r="C118" s="89">
        <v>1</v>
      </c>
      <c r="D118" s="89">
        <v>13</v>
      </c>
      <c r="E118" s="90" t="s">
        <v>349</v>
      </c>
      <c r="F118" s="88" t="s">
        <v>1</v>
      </c>
      <c r="G118" s="91">
        <v>65000</v>
      </c>
      <c r="H118" s="91">
        <v>65000</v>
      </c>
      <c r="I118" s="91">
        <v>100</v>
      </c>
      <c r="J118" s="91">
        <v>105300</v>
      </c>
      <c r="K118" s="91">
        <v>92875</v>
      </c>
      <c r="L118" s="91">
        <v>88.200379999999996</v>
      </c>
      <c r="M118" s="91">
        <f t="shared" si="2"/>
        <v>170300</v>
      </c>
      <c r="N118" s="91">
        <v>157875</v>
      </c>
      <c r="O118" s="99">
        <f t="shared" si="3"/>
        <v>92.704051673517313</v>
      </c>
    </row>
    <row r="119" spans="1:15" ht="37.5" x14ac:dyDescent="0.3">
      <c r="A119" s="87" t="s">
        <v>352</v>
      </c>
      <c r="B119" s="88">
        <v>601</v>
      </c>
      <c r="C119" s="89">
        <v>1</v>
      </c>
      <c r="D119" s="89">
        <v>13</v>
      </c>
      <c r="E119" s="90" t="s">
        <v>351</v>
      </c>
      <c r="F119" s="88" t="s">
        <v>1</v>
      </c>
      <c r="G119" s="91">
        <v>65000</v>
      </c>
      <c r="H119" s="91">
        <v>65000</v>
      </c>
      <c r="I119" s="91">
        <v>100</v>
      </c>
      <c r="J119" s="91">
        <v>105300</v>
      </c>
      <c r="K119" s="91">
        <v>92875</v>
      </c>
      <c r="L119" s="91">
        <v>88.200379999999996</v>
      </c>
      <c r="M119" s="91">
        <f t="shared" si="2"/>
        <v>170300</v>
      </c>
      <c r="N119" s="91">
        <v>157875</v>
      </c>
      <c r="O119" s="99">
        <f t="shared" si="3"/>
        <v>92.704051673517313</v>
      </c>
    </row>
    <row r="120" spans="1:15" ht="37.5" x14ac:dyDescent="0.3">
      <c r="A120" s="87" t="s">
        <v>354</v>
      </c>
      <c r="B120" s="88">
        <v>601</v>
      </c>
      <c r="C120" s="89">
        <v>1</v>
      </c>
      <c r="D120" s="89">
        <v>13</v>
      </c>
      <c r="E120" s="90" t="s">
        <v>353</v>
      </c>
      <c r="F120" s="88" t="s">
        <v>1</v>
      </c>
      <c r="G120" s="91">
        <v>65000</v>
      </c>
      <c r="H120" s="91">
        <v>65000</v>
      </c>
      <c r="I120" s="91">
        <v>100</v>
      </c>
      <c r="J120" s="91">
        <v>105300</v>
      </c>
      <c r="K120" s="91">
        <v>92875</v>
      </c>
      <c r="L120" s="91">
        <v>88.200379999999996</v>
      </c>
      <c r="M120" s="91">
        <f t="shared" si="2"/>
        <v>170300</v>
      </c>
      <c r="N120" s="91">
        <v>157875</v>
      </c>
      <c r="O120" s="99">
        <f t="shared" si="3"/>
        <v>92.704051673517313</v>
      </c>
    </row>
    <row r="121" spans="1:15" ht="58.5" customHeight="1" x14ac:dyDescent="0.3">
      <c r="A121" s="87" t="s">
        <v>356</v>
      </c>
      <c r="B121" s="88">
        <v>601</v>
      </c>
      <c r="C121" s="89">
        <v>1</v>
      </c>
      <c r="D121" s="89">
        <v>13</v>
      </c>
      <c r="E121" s="90" t="s">
        <v>355</v>
      </c>
      <c r="F121" s="88" t="s">
        <v>1</v>
      </c>
      <c r="G121" s="91">
        <v>65000</v>
      </c>
      <c r="H121" s="91">
        <v>65000</v>
      </c>
      <c r="I121" s="91">
        <v>100</v>
      </c>
      <c r="J121" s="91">
        <v>0</v>
      </c>
      <c r="K121" s="91">
        <v>0</v>
      </c>
      <c r="L121" s="91">
        <v>0</v>
      </c>
      <c r="M121" s="91">
        <f t="shared" si="2"/>
        <v>65000</v>
      </c>
      <c r="N121" s="91">
        <v>65000</v>
      </c>
      <c r="O121" s="99">
        <f t="shared" si="3"/>
        <v>100</v>
      </c>
    </row>
    <row r="122" spans="1:15" ht="37.5" x14ac:dyDescent="0.3">
      <c r="A122" s="87" t="s">
        <v>1030</v>
      </c>
      <c r="B122" s="88">
        <v>601</v>
      </c>
      <c r="C122" s="89">
        <v>1</v>
      </c>
      <c r="D122" s="89">
        <v>13</v>
      </c>
      <c r="E122" s="90" t="s">
        <v>355</v>
      </c>
      <c r="F122" s="88" t="s">
        <v>1031</v>
      </c>
      <c r="G122" s="91">
        <v>65000</v>
      </c>
      <c r="H122" s="91">
        <v>65000</v>
      </c>
      <c r="I122" s="91">
        <v>100</v>
      </c>
      <c r="J122" s="91">
        <v>0</v>
      </c>
      <c r="K122" s="91">
        <v>0</v>
      </c>
      <c r="L122" s="91">
        <v>0</v>
      </c>
      <c r="M122" s="91">
        <f t="shared" si="2"/>
        <v>65000</v>
      </c>
      <c r="N122" s="91">
        <v>65000</v>
      </c>
      <c r="O122" s="99">
        <f t="shared" si="3"/>
        <v>100</v>
      </c>
    </row>
    <row r="123" spans="1:15" ht="56.25" x14ac:dyDescent="0.3">
      <c r="A123" s="87" t="s">
        <v>358</v>
      </c>
      <c r="B123" s="88">
        <v>601</v>
      </c>
      <c r="C123" s="89">
        <v>1</v>
      </c>
      <c r="D123" s="89">
        <v>13</v>
      </c>
      <c r="E123" s="90" t="s">
        <v>357</v>
      </c>
      <c r="F123" s="88" t="s">
        <v>1</v>
      </c>
      <c r="G123" s="91">
        <v>0</v>
      </c>
      <c r="H123" s="91">
        <v>0</v>
      </c>
      <c r="I123" s="91">
        <v>0</v>
      </c>
      <c r="J123" s="91">
        <v>105300</v>
      </c>
      <c r="K123" s="91">
        <v>92875</v>
      </c>
      <c r="L123" s="91">
        <v>88.200379999999996</v>
      </c>
      <c r="M123" s="91">
        <f t="shared" si="2"/>
        <v>105300</v>
      </c>
      <c r="N123" s="91">
        <v>92875</v>
      </c>
      <c r="O123" s="99">
        <f t="shared" si="3"/>
        <v>88.200379867046536</v>
      </c>
    </row>
    <row r="124" spans="1:15" ht="37.5" x14ac:dyDescent="0.3">
      <c r="A124" s="87" t="s">
        <v>1030</v>
      </c>
      <c r="B124" s="88">
        <v>601</v>
      </c>
      <c r="C124" s="89">
        <v>1</v>
      </c>
      <c r="D124" s="89">
        <v>13</v>
      </c>
      <c r="E124" s="90" t="s">
        <v>357</v>
      </c>
      <c r="F124" s="88" t="s">
        <v>1031</v>
      </c>
      <c r="G124" s="91">
        <v>0</v>
      </c>
      <c r="H124" s="91">
        <v>0</v>
      </c>
      <c r="I124" s="91">
        <v>0</v>
      </c>
      <c r="J124" s="91">
        <v>105300</v>
      </c>
      <c r="K124" s="91">
        <v>92875</v>
      </c>
      <c r="L124" s="91">
        <v>88.200379999999996</v>
      </c>
      <c r="M124" s="91">
        <f t="shared" si="2"/>
        <v>105300</v>
      </c>
      <c r="N124" s="91">
        <v>92875</v>
      </c>
      <c r="O124" s="99">
        <f t="shared" si="3"/>
        <v>88.200379867046536</v>
      </c>
    </row>
    <row r="125" spans="1:15" ht="75" x14ac:dyDescent="0.3">
      <c r="A125" s="87" t="s">
        <v>360</v>
      </c>
      <c r="B125" s="88">
        <v>601</v>
      </c>
      <c r="C125" s="89">
        <v>1</v>
      </c>
      <c r="D125" s="89">
        <v>13</v>
      </c>
      <c r="E125" s="90" t="s">
        <v>359</v>
      </c>
      <c r="F125" s="88" t="s">
        <v>1</v>
      </c>
      <c r="G125" s="91">
        <v>0</v>
      </c>
      <c r="H125" s="91">
        <v>0</v>
      </c>
      <c r="I125" s="91">
        <v>0</v>
      </c>
      <c r="J125" s="91">
        <v>891000</v>
      </c>
      <c r="K125" s="91">
        <v>623700</v>
      </c>
      <c r="L125" s="91">
        <v>70</v>
      </c>
      <c r="M125" s="91">
        <f t="shared" si="2"/>
        <v>891000</v>
      </c>
      <c r="N125" s="91">
        <v>623700</v>
      </c>
      <c r="O125" s="99">
        <f t="shared" si="3"/>
        <v>70</v>
      </c>
    </row>
    <row r="126" spans="1:15" ht="60" customHeight="1" x14ac:dyDescent="0.3">
      <c r="A126" s="87" t="s">
        <v>362</v>
      </c>
      <c r="B126" s="88">
        <v>601</v>
      </c>
      <c r="C126" s="89">
        <v>1</v>
      </c>
      <c r="D126" s="89">
        <v>13</v>
      </c>
      <c r="E126" s="90" t="s">
        <v>361</v>
      </c>
      <c r="F126" s="88" t="s">
        <v>1</v>
      </c>
      <c r="G126" s="91">
        <v>0</v>
      </c>
      <c r="H126" s="91">
        <v>0</v>
      </c>
      <c r="I126" s="91">
        <v>0</v>
      </c>
      <c r="J126" s="91">
        <v>891000</v>
      </c>
      <c r="K126" s="91">
        <v>623700</v>
      </c>
      <c r="L126" s="91">
        <v>70</v>
      </c>
      <c r="M126" s="91">
        <f t="shared" si="2"/>
        <v>891000</v>
      </c>
      <c r="N126" s="91">
        <v>623700</v>
      </c>
      <c r="O126" s="99">
        <f t="shared" si="3"/>
        <v>70</v>
      </c>
    </row>
    <row r="127" spans="1:15" ht="37.5" x14ac:dyDescent="0.3">
      <c r="A127" s="87" t="s">
        <v>364</v>
      </c>
      <c r="B127" s="88">
        <v>601</v>
      </c>
      <c r="C127" s="89">
        <v>1</v>
      </c>
      <c r="D127" s="89">
        <v>13</v>
      </c>
      <c r="E127" s="90" t="s">
        <v>363</v>
      </c>
      <c r="F127" s="88" t="s">
        <v>1</v>
      </c>
      <c r="G127" s="91">
        <v>0</v>
      </c>
      <c r="H127" s="91">
        <v>0</v>
      </c>
      <c r="I127" s="91">
        <v>0</v>
      </c>
      <c r="J127" s="91">
        <v>891000</v>
      </c>
      <c r="K127" s="91">
        <v>623700</v>
      </c>
      <c r="L127" s="91">
        <v>70</v>
      </c>
      <c r="M127" s="91">
        <f t="shared" si="2"/>
        <v>891000</v>
      </c>
      <c r="N127" s="91">
        <v>623700</v>
      </c>
      <c r="O127" s="99">
        <f t="shared" si="3"/>
        <v>70</v>
      </c>
    </row>
    <row r="128" spans="1:15" x14ac:dyDescent="0.3">
      <c r="A128" s="87" t="s">
        <v>366</v>
      </c>
      <c r="B128" s="88">
        <v>601</v>
      </c>
      <c r="C128" s="89">
        <v>1</v>
      </c>
      <c r="D128" s="89">
        <v>13</v>
      </c>
      <c r="E128" s="90" t="s">
        <v>365</v>
      </c>
      <c r="F128" s="88" t="s">
        <v>1</v>
      </c>
      <c r="G128" s="91">
        <v>0</v>
      </c>
      <c r="H128" s="91">
        <v>0</v>
      </c>
      <c r="I128" s="91">
        <v>0</v>
      </c>
      <c r="J128" s="91">
        <v>891000</v>
      </c>
      <c r="K128" s="91">
        <v>623700</v>
      </c>
      <c r="L128" s="91">
        <v>70</v>
      </c>
      <c r="M128" s="91">
        <f t="shared" si="2"/>
        <v>891000</v>
      </c>
      <c r="N128" s="91">
        <v>623700</v>
      </c>
      <c r="O128" s="99">
        <f t="shared" si="3"/>
        <v>70</v>
      </c>
    </row>
    <row r="129" spans="1:15" ht="37.5" x14ac:dyDescent="0.3">
      <c r="A129" s="87" t="s">
        <v>1030</v>
      </c>
      <c r="B129" s="88">
        <v>601</v>
      </c>
      <c r="C129" s="89">
        <v>1</v>
      </c>
      <c r="D129" s="89">
        <v>13</v>
      </c>
      <c r="E129" s="90" t="s">
        <v>365</v>
      </c>
      <c r="F129" s="88" t="s">
        <v>1031</v>
      </c>
      <c r="G129" s="91">
        <v>0</v>
      </c>
      <c r="H129" s="91">
        <v>0</v>
      </c>
      <c r="I129" s="91">
        <v>0</v>
      </c>
      <c r="J129" s="91">
        <v>891000</v>
      </c>
      <c r="K129" s="91">
        <v>623700</v>
      </c>
      <c r="L129" s="91">
        <v>70</v>
      </c>
      <c r="M129" s="91">
        <f t="shared" si="2"/>
        <v>891000</v>
      </c>
      <c r="N129" s="91">
        <v>623700</v>
      </c>
      <c r="O129" s="99">
        <f t="shared" si="3"/>
        <v>70</v>
      </c>
    </row>
    <row r="130" spans="1:15" ht="37.5" x14ac:dyDescent="0.3">
      <c r="A130" s="87" t="s">
        <v>291</v>
      </c>
      <c r="B130" s="88">
        <v>601</v>
      </c>
      <c r="C130" s="89">
        <v>1</v>
      </c>
      <c r="D130" s="89">
        <v>13</v>
      </c>
      <c r="E130" s="90" t="s">
        <v>290</v>
      </c>
      <c r="F130" s="88" t="s">
        <v>1</v>
      </c>
      <c r="G130" s="91">
        <v>488506.75</v>
      </c>
      <c r="H130" s="91">
        <v>488506.75</v>
      </c>
      <c r="I130" s="91">
        <v>100</v>
      </c>
      <c r="J130" s="91">
        <v>241064.42</v>
      </c>
      <c r="K130" s="91">
        <v>215614.22</v>
      </c>
      <c r="L130" s="91">
        <v>89.442570000000003</v>
      </c>
      <c r="M130" s="91">
        <f t="shared" si="2"/>
        <v>729571.17</v>
      </c>
      <c r="N130" s="91">
        <v>704120.97</v>
      </c>
      <c r="O130" s="99">
        <f t="shared" si="3"/>
        <v>96.511622025853896</v>
      </c>
    </row>
    <row r="131" spans="1:15" ht="37.5" x14ac:dyDescent="0.3">
      <c r="A131" s="87" t="s">
        <v>307</v>
      </c>
      <c r="B131" s="88">
        <v>601</v>
      </c>
      <c r="C131" s="89">
        <v>1</v>
      </c>
      <c r="D131" s="89">
        <v>13</v>
      </c>
      <c r="E131" s="90" t="s">
        <v>306</v>
      </c>
      <c r="F131" s="88" t="s">
        <v>1</v>
      </c>
      <c r="G131" s="91">
        <v>488506.75</v>
      </c>
      <c r="H131" s="91">
        <v>488506.75</v>
      </c>
      <c r="I131" s="91">
        <v>100</v>
      </c>
      <c r="J131" s="91">
        <v>241064.42</v>
      </c>
      <c r="K131" s="91">
        <v>215614.22</v>
      </c>
      <c r="L131" s="91">
        <v>89.442570000000003</v>
      </c>
      <c r="M131" s="91">
        <f t="shared" si="2"/>
        <v>729571.17</v>
      </c>
      <c r="N131" s="91">
        <v>704120.97</v>
      </c>
      <c r="O131" s="99">
        <f t="shared" si="3"/>
        <v>96.511622025853896</v>
      </c>
    </row>
    <row r="132" spans="1:15" ht="37.5" x14ac:dyDescent="0.3">
      <c r="A132" s="87" t="s">
        <v>307</v>
      </c>
      <c r="B132" s="88">
        <v>601</v>
      </c>
      <c r="C132" s="89">
        <v>1</v>
      </c>
      <c r="D132" s="89">
        <v>13</v>
      </c>
      <c r="E132" s="90" t="s">
        <v>306</v>
      </c>
      <c r="F132" s="88" t="s">
        <v>1</v>
      </c>
      <c r="G132" s="91">
        <v>488506.75</v>
      </c>
      <c r="H132" s="91">
        <v>488506.75</v>
      </c>
      <c r="I132" s="91">
        <v>100</v>
      </c>
      <c r="J132" s="91">
        <v>241064.42</v>
      </c>
      <c r="K132" s="91">
        <v>215614.22</v>
      </c>
      <c r="L132" s="91">
        <v>89.442570000000003</v>
      </c>
      <c r="M132" s="91">
        <f t="shared" si="2"/>
        <v>729571.17</v>
      </c>
      <c r="N132" s="91">
        <v>704120.97</v>
      </c>
      <c r="O132" s="99">
        <f t="shared" si="3"/>
        <v>96.511622025853896</v>
      </c>
    </row>
    <row r="133" spans="1:15" ht="56.25" x14ac:dyDescent="0.3">
      <c r="A133" s="87" t="s">
        <v>368</v>
      </c>
      <c r="B133" s="88">
        <v>601</v>
      </c>
      <c r="C133" s="89">
        <v>1</v>
      </c>
      <c r="D133" s="89">
        <v>13</v>
      </c>
      <c r="E133" s="90" t="s">
        <v>367</v>
      </c>
      <c r="F133" s="88" t="s">
        <v>1</v>
      </c>
      <c r="G133" s="91">
        <v>485506.75</v>
      </c>
      <c r="H133" s="91">
        <v>485506.75</v>
      </c>
      <c r="I133" s="91">
        <v>100</v>
      </c>
      <c r="J133" s="91">
        <v>241064.42</v>
      </c>
      <c r="K133" s="91">
        <v>215614.22</v>
      </c>
      <c r="L133" s="91">
        <v>89.442570000000003</v>
      </c>
      <c r="M133" s="91">
        <f t="shared" si="2"/>
        <v>726571.17</v>
      </c>
      <c r="N133" s="91">
        <v>701120.97</v>
      </c>
      <c r="O133" s="99">
        <f t="shared" si="3"/>
        <v>96.497218572545336</v>
      </c>
    </row>
    <row r="134" spans="1:15" ht="93.75" x14ac:dyDescent="0.3">
      <c r="A134" s="87" t="s">
        <v>1028</v>
      </c>
      <c r="B134" s="88">
        <v>601</v>
      </c>
      <c r="C134" s="89">
        <v>1</v>
      </c>
      <c r="D134" s="89">
        <v>13</v>
      </c>
      <c r="E134" s="90" t="s">
        <v>367</v>
      </c>
      <c r="F134" s="88" t="s">
        <v>1029</v>
      </c>
      <c r="G134" s="91">
        <v>430849.79</v>
      </c>
      <c r="H134" s="91">
        <v>430849.79</v>
      </c>
      <c r="I134" s="91">
        <v>100</v>
      </c>
      <c r="J134" s="91">
        <v>233564.42</v>
      </c>
      <c r="K134" s="91">
        <v>215614.22</v>
      </c>
      <c r="L134" s="91">
        <v>92.314670000000007</v>
      </c>
      <c r="M134" s="91">
        <f t="shared" si="2"/>
        <v>664414.21</v>
      </c>
      <c r="N134" s="91">
        <v>646464.01</v>
      </c>
      <c r="O134" s="99">
        <f t="shared" si="3"/>
        <v>97.29834194846616</v>
      </c>
    </row>
    <row r="135" spans="1:15" ht="37.5" x14ac:dyDescent="0.3">
      <c r="A135" s="87" t="s">
        <v>1030</v>
      </c>
      <c r="B135" s="88">
        <v>601</v>
      </c>
      <c r="C135" s="89">
        <v>1</v>
      </c>
      <c r="D135" s="89">
        <v>13</v>
      </c>
      <c r="E135" s="90" t="s">
        <v>367</v>
      </c>
      <c r="F135" s="88" t="s">
        <v>1031</v>
      </c>
      <c r="G135" s="91">
        <v>54656.959999999999</v>
      </c>
      <c r="H135" s="91">
        <v>54656.959999999999</v>
      </c>
      <c r="I135" s="91">
        <v>100</v>
      </c>
      <c r="J135" s="91">
        <v>7500</v>
      </c>
      <c r="K135" s="91">
        <v>0</v>
      </c>
      <c r="L135" s="91">
        <v>0</v>
      </c>
      <c r="M135" s="91">
        <f t="shared" ref="M135:M195" si="4">G135+J135</f>
        <v>62156.959999999999</v>
      </c>
      <c r="N135" s="91">
        <v>54656.959999999999</v>
      </c>
      <c r="O135" s="99">
        <f t="shared" ref="O135:O195" si="5">N135/M135*100</f>
        <v>87.933772822866501</v>
      </c>
    </row>
    <row r="136" spans="1:15" ht="57" customHeight="1" x14ac:dyDescent="0.3">
      <c r="A136" s="87" t="s">
        <v>1042</v>
      </c>
      <c r="B136" s="88">
        <v>601</v>
      </c>
      <c r="C136" s="89">
        <v>1</v>
      </c>
      <c r="D136" s="89">
        <v>13</v>
      </c>
      <c r="E136" s="90" t="s">
        <v>369</v>
      </c>
      <c r="F136" s="88" t="s">
        <v>1</v>
      </c>
      <c r="G136" s="91">
        <v>3000</v>
      </c>
      <c r="H136" s="91">
        <v>3000</v>
      </c>
      <c r="I136" s="91">
        <v>100</v>
      </c>
      <c r="J136" s="91">
        <v>0</v>
      </c>
      <c r="K136" s="91">
        <v>0</v>
      </c>
      <c r="L136" s="91">
        <v>0</v>
      </c>
      <c r="M136" s="91">
        <f t="shared" si="4"/>
        <v>3000</v>
      </c>
      <c r="N136" s="91">
        <v>3000</v>
      </c>
      <c r="O136" s="99">
        <f t="shared" si="5"/>
        <v>100</v>
      </c>
    </row>
    <row r="137" spans="1:15" ht="37.5" x14ac:dyDescent="0.3">
      <c r="A137" s="87" t="s">
        <v>1030</v>
      </c>
      <c r="B137" s="88">
        <v>601</v>
      </c>
      <c r="C137" s="89">
        <v>1</v>
      </c>
      <c r="D137" s="89">
        <v>13</v>
      </c>
      <c r="E137" s="90" t="s">
        <v>369</v>
      </c>
      <c r="F137" s="88" t="s">
        <v>1031</v>
      </c>
      <c r="G137" s="91">
        <v>3000</v>
      </c>
      <c r="H137" s="91">
        <v>3000</v>
      </c>
      <c r="I137" s="91">
        <v>100</v>
      </c>
      <c r="J137" s="91">
        <v>0</v>
      </c>
      <c r="K137" s="91">
        <v>0</v>
      </c>
      <c r="L137" s="91">
        <v>0</v>
      </c>
      <c r="M137" s="91">
        <f t="shared" si="4"/>
        <v>3000</v>
      </c>
      <c r="N137" s="91">
        <v>3000</v>
      </c>
      <c r="O137" s="99">
        <f t="shared" si="5"/>
        <v>100</v>
      </c>
    </row>
    <row r="138" spans="1:15" ht="37.5" x14ac:dyDescent="0.3">
      <c r="A138" s="87" t="s">
        <v>374</v>
      </c>
      <c r="B138" s="88">
        <v>601</v>
      </c>
      <c r="C138" s="89">
        <v>1</v>
      </c>
      <c r="D138" s="89">
        <v>13</v>
      </c>
      <c r="E138" s="90" t="s">
        <v>373</v>
      </c>
      <c r="F138" s="88" t="s">
        <v>1</v>
      </c>
      <c r="G138" s="91">
        <v>42500</v>
      </c>
      <c r="H138" s="91">
        <v>42500</v>
      </c>
      <c r="I138" s="91">
        <v>100</v>
      </c>
      <c r="J138" s="91">
        <v>0</v>
      </c>
      <c r="K138" s="91">
        <v>0</v>
      </c>
      <c r="L138" s="91">
        <v>0</v>
      </c>
      <c r="M138" s="91">
        <f t="shared" si="4"/>
        <v>42500</v>
      </c>
      <c r="N138" s="91">
        <v>42500</v>
      </c>
      <c r="O138" s="99">
        <f t="shared" si="5"/>
        <v>100</v>
      </c>
    </row>
    <row r="139" spans="1:15" ht="37.5" x14ac:dyDescent="0.3">
      <c r="A139" s="87" t="s">
        <v>376</v>
      </c>
      <c r="B139" s="88">
        <v>601</v>
      </c>
      <c r="C139" s="89">
        <v>1</v>
      </c>
      <c r="D139" s="89">
        <v>13</v>
      </c>
      <c r="E139" s="90" t="s">
        <v>375</v>
      </c>
      <c r="F139" s="88" t="s">
        <v>1</v>
      </c>
      <c r="G139" s="91">
        <v>42500</v>
      </c>
      <c r="H139" s="91">
        <v>42500</v>
      </c>
      <c r="I139" s="91">
        <v>100</v>
      </c>
      <c r="J139" s="91">
        <v>0</v>
      </c>
      <c r="K139" s="91">
        <v>0</v>
      </c>
      <c r="L139" s="91">
        <v>0</v>
      </c>
      <c r="M139" s="91">
        <f t="shared" si="4"/>
        <v>42500</v>
      </c>
      <c r="N139" s="91">
        <v>42500</v>
      </c>
      <c r="O139" s="99">
        <f t="shared" si="5"/>
        <v>100</v>
      </c>
    </row>
    <row r="140" spans="1:15" ht="37.5" x14ac:dyDescent="0.3">
      <c r="A140" s="87" t="s">
        <v>376</v>
      </c>
      <c r="B140" s="88">
        <v>601</v>
      </c>
      <c r="C140" s="89">
        <v>1</v>
      </c>
      <c r="D140" s="89">
        <v>13</v>
      </c>
      <c r="E140" s="90" t="s">
        <v>375</v>
      </c>
      <c r="F140" s="88" t="s">
        <v>1</v>
      </c>
      <c r="G140" s="91">
        <v>42500</v>
      </c>
      <c r="H140" s="91">
        <v>42500</v>
      </c>
      <c r="I140" s="91">
        <v>100</v>
      </c>
      <c r="J140" s="91">
        <v>0</v>
      </c>
      <c r="K140" s="91">
        <v>0</v>
      </c>
      <c r="L140" s="91">
        <v>0</v>
      </c>
      <c r="M140" s="91">
        <f t="shared" si="4"/>
        <v>42500</v>
      </c>
      <c r="N140" s="91">
        <v>42500</v>
      </c>
      <c r="O140" s="99">
        <f t="shared" si="5"/>
        <v>100</v>
      </c>
    </row>
    <row r="141" spans="1:15" ht="329.25" customHeight="1" x14ac:dyDescent="0.3">
      <c r="A141" s="87" t="s">
        <v>1044</v>
      </c>
      <c r="B141" s="88">
        <v>601</v>
      </c>
      <c r="C141" s="89">
        <v>1</v>
      </c>
      <c r="D141" s="89">
        <v>13</v>
      </c>
      <c r="E141" s="90" t="s">
        <v>1043</v>
      </c>
      <c r="F141" s="88" t="s">
        <v>1</v>
      </c>
      <c r="G141" s="91">
        <v>42500</v>
      </c>
      <c r="H141" s="91">
        <v>42500</v>
      </c>
      <c r="I141" s="91">
        <v>100</v>
      </c>
      <c r="J141" s="91">
        <v>0</v>
      </c>
      <c r="K141" s="91">
        <v>0</v>
      </c>
      <c r="L141" s="91">
        <v>0</v>
      </c>
      <c r="M141" s="91">
        <f t="shared" si="4"/>
        <v>42500</v>
      </c>
      <c r="N141" s="91">
        <v>42500</v>
      </c>
      <c r="O141" s="99">
        <f t="shared" si="5"/>
        <v>100</v>
      </c>
    </row>
    <row r="142" spans="1:15" ht="93.75" x14ac:dyDescent="0.3">
      <c r="A142" s="87" t="s">
        <v>1028</v>
      </c>
      <c r="B142" s="88">
        <v>601</v>
      </c>
      <c r="C142" s="89">
        <v>1</v>
      </c>
      <c r="D142" s="89">
        <v>13</v>
      </c>
      <c r="E142" s="90" t="s">
        <v>1043</v>
      </c>
      <c r="F142" s="88" t="s">
        <v>1029</v>
      </c>
      <c r="G142" s="91">
        <v>42500</v>
      </c>
      <c r="H142" s="91">
        <v>42500</v>
      </c>
      <c r="I142" s="91">
        <v>100</v>
      </c>
      <c r="J142" s="91">
        <v>0</v>
      </c>
      <c r="K142" s="91">
        <v>0</v>
      </c>
      <c r="L142" s="91">
        <v>0</v>
      </c>
      <c r="M142" s="91">
        <f t="shared" si="4"/>
        <v>42500</v>
      </c>
      <c r="N142" s="91">
        <v>42500</v>
      </c>
      <c r="O142" s="99">
        <f t="shared" si="5"/>
        <v>100</v>
      </c>
    </row>
    <row r="143" spans="1:15" x14ac:dyDescent="0.3">
      <c r="A143" s="87" t="s">
        <v>370</v>
      </c>
      <c r="B143" s="88">
        <v>601</v>
      </c>
      <c r="C143" s="89">
        <v>2</v>
      </c>
      <c r="D143" s="89">
        <v>0</v>
      </c>
      <c r="E143" s="90" t="s">
        <v>1</v>
      </c>
      <c r="F143" s="88" t="s">
        <v>1</v>
      </c>
      <c r="G143" s="91">
        <v>738837.49</v>
      </c>
      <c r="H143" s="91">
        <v>738837.49</v>
      </c>
      <c r="I143" s="91">
        <v>100</v>
      </c>
      <c r="J143" s="91">
        <v>453590.42</v>
      </c>
      <c r="K143" s="91">
        <v>424043.93</v>
      </c>
      <c r="L143" s="91">
        <v>93.486090000000004</v>
      </c>
      <c r="M143" s="91">
        <f t="shared" si="4"/>
        <v>1192427.9099999999</v>
      </c>
      <c r="N143" s="91">
        <v>1162881.42</v>
      </c>
      <c r="O143" s="99">
        <f t="shared" si="5"/>
        <v>97.522157125624474</v>
      </c>
    </row>
    <row r="144" spans="1:15" x14ac:dyDescent="0.3">
      <c r="A144" s="87" t="s">
        <v>371</v>
      </c>
      <c r="B144" s="88">
        <v>601</v>
      </c>
      <c r="C144" s="89">
        <v>2</v>
      </c>
      <c r="D144" s="89">
        <v>3</v>
      </c>
      <c r="E144" s="90" t="s">
        <v>1</v>
      </c>
      <c r="F144" s="88" t="s">
        <v>1</v>
      </c>
      <c r="G144" s="91">
        <v>738837.49</v>
      </c>
      <c r="H144" s="91">
        <v>738837.49</v>
      </c>
      <c r="I144" s="91">
        <v>100</v>
      </c>
      <c r="J144" s="91">
        <v>453590.42</v>
      </c>
      <c r="K144" s="91">
        <v>424043.93</v>
      </c>
      <c r="L144" s="91">
        <v>93.486090000000004</v>
      </c>
      <c r="M144" s="91">
        <f t="shared" si="4"/>
        <v>1192427.9099999999</v>
      </c>
      <c r="N144" s="91">
        <v>1162881.42</v>
      </c>
      <c r="O144" s="99">
        <f t="shared" si="5"/>
        <v>97.522157125624474</v>
      </c>
    </row>
    <row r="145" spans="1:15" ht="37.5" x14ac:dyDescent="0.3">
      <c r="A145" s="87" t="s">
        <v>291</v>
      </c>
      <c r="B145" s="88">
        <v>601</v>
      </c>
      <c r="C145" s="89">
        <v>2</v>
      </c>
      <c r="D145" s="89">
        <v>3</v>
      </c>
      <c r="E145" s="90" t="s">
        <v>290</v>
      </c>
      <c r="F145" s="88" t="s">
        <v>1</v>
      </c>
      <c r="G145" s="91">
        <v>738837.49</v>
      </c>
      <c r="H145" s="91">
        <v>738837.49</v>
      </c>
      <c r="I145" s="91">
        <v>100</v>
      </c>
      <c r="J145" s="91">
        <v>453590.42</v>
      </c>
      <c r="K145" s="91">
        <v>424043.93</v>
      </c>
      <c r="L145" s="91">
        <v>93.486090000000004</v>
      </c>
      <c r="M145" s="91">
        <f t="shared" si="4"/>
        <v>1192427.9099999999</v>
      </c>
      <c r="N145" s="91">
        <v>1162881.42</v>
      </c>
      <c r="O145" s="99">
        <f t="shared" si="5"/>
        <v>97.522157125624474</v>
      </c>
    </row>
    <row r="146" spans="1:15" ht="37.5" x14ac:dyDescent="0.3">
      <c r="A146" s="87" t="s">
        <v>307</v>
      </c>
      <c r="B146" s="88">
        <v>601</v>
      </c>
      <c r="C146" s="89">
        <v>2</v>
      </c>
      <c r="D146" s="89">
        <v>3</v>
      </c>
      <c r="E146" s="90" t="s">
        <v>306</v>
      </c>
      <c r="F146" s="88" t="s">
        <v>1</v>
      </c>
      <c r="G146" s="91">
        <v>738837.49</v>
      </c>
      <c r="H146" s="91">
        <v>738837.49</v>
      </c>
      <c r="I146" s="91">
        <v>100</v>
      </c>
      <c r="J146" s="91">
        <v>453590.42</v>
      </c>
      <c r="K146" s="91">
        <v>424043.93</v>
      </c>
      <c r="L146" s="91">
        <v>93.486090000000004</v>
      </c>
      <c r="M146" s="91">
        <f t="shared" si="4"/>
        <v>1192427.9099999999</v>
      </c>
      <c r="N146" s="91">
        <v>1162881.42</v>
      </c>
      <c r="O146" s="99">
        <f t="shared" si="5"/>
        <v>97.522157125624474</v>
      </c>
    </row>
    <row r="147" spans="1:15" ht="37.5" x14ac:dyDescent="0.3">
      <c r="A147" s="87" t="s">
        <v>307</v>
      </c>
      <c r="B147" s="88">
        <v>601</v>
      </c>
      <c r="C147" s="89">
        <v>2</v>
      </c>
      <c r="D147" s="89">
        <v>3</v>
      </c>
      <c r="E147" s="90" t="s">
        <v>306</v>
      </c>
      <c r="F147" s="88" t="s">
        <v>1</v>
      </c>
      <c r="G147" s="91">
        <v>738837.49</v>
      </c>
      <c r="H147" s="91">
        <v>738837.49</v>
      </c>
      <c r="I147" s="91">
        <v>100</v>
      </c>
      <c r="J147" s="91">
        <v>453590.42</v>
      </c>
      <c r="K147" s="91">
        <v>424043.93</v>
      </c>
      <c r="L147" s="91">
        <v>93.486090000000004</v>
      </c>
      <c r="M147" s="91">
        <f t="shared" si="4"/>
        <v>1192427.9099999999</v>
      </c>
      <c r="N147" s="91">
        <v>1162881.42</v>
      </c>
      <c r="O147" s="99">
        <f t="shared" si="5"/>
        <v>97.522157125624474</v>
      </c>
    </row>
    <row r="148" spans="1:15" ht="56.25" x14ac:dyDescent="0.3">
      <c r="A148" s="87" t="s">
        <v>1045</v>
      </c>
      <c r="B148" s="88">
        <v>601</v>
      </c>
      <c r="C148" s="89">
        <v>2</v>
      </c>
      <c r="D148" s="89">
        <v>3</v>
      </c>
      <c r="E148" s="90" t="s">
        <v>372</v>
      </c>
      <c r="F148" s="88" t="s">
        <v>1</v>
      </c>
      <c r="G148" s="91">
        <v>738837.49</v>
      </c>
      <c r="H148" s="91">
        <v>738837.49</v>
      </c>
      <c r="I148" s="91">
        <v>100</v>
      </c>
      <c r="J148" s="91">
        <v>453590.42</v>
      </c>
      <c r="K148" s="91">
        <v>424043.93</v>
      </c>
      <c r="L148" s="91">
        <v>93.486090000000004</v>
      </c>
      <c r="M148" s="91">
        <f t="shared" si="4"/>
        <v>1192427.9099999999</v>
      </c>
      <c r="N148" s="91">
        <v>1162881.42</v>
      </c>
      <c r="O148" s="99">
        <f t="shared" si="5"/>
        <v>97.522157125624474</v>
      </c>
    </row>
    <row r="149" spans="1:15" ht="93.75" x14ac:dyDescent="0.3">
      <c r="A149" s="87" t="s">
        <v>1028</v>
      </c>
      <c r="B149" s="88">
        <v>601</v>
      </c>
      <c r="C149" s="89">
        <v>2</v>
      </c>
      <c r="D149" s="89">
        <v>3</v>
      </c>
      <c r="E149" s="90" t="s">
        <v>372</v>
      </c>
      <c r="F149" s="88" t="s">
        <v>1029</v>
      </c>
      <c r="G149" s="91">
        <v>738837.49</v>
      </c>
      <c r="H149" s="91">
        <v>738837.49</v>
      </c>
      <c r="I149" s="91">
        <v>100</v>
      </c>
      <c r="J149" s="91">
        <v>424045.51</v>
      </c>
      <c r="K149" s="91">
        <v>424043.93</v>
      </c>
      <c r="L149" s="91">
        <v>99.999629999999996</v>
      </c>
      <c r="M149" s="91">
        <f t="shared" si="4"/>
        <v>1162883</v>
      </c>
      <c r="N149" s="91">
        <v>1162881.42</v>
      </c>
      <c r="O149" s="99">
        <f t="shared" si="5"/>
        <v>99.999864130785284</v>
      </c>
    </row>
    <row r="150" spans="1:15" ht="37.5" x14ac:dyDescent="0.3">
      <c r="A150" s="87" t="s">
        <v>1030</v>
      </c>
      <c r="B150" s="88">
        <v>601</v>
      </c>
      <c r="C150" s="89">
        <v>2</v>
      </c>
      <c r="D150" s="89">
        <v>3</v>
      </c>
      <c r="E150" s="90" t="s">
        <v>372</v>
      </c>
      <c r="F150" s="88" t="s">
        <v>1031</v>
      </c>
      <c r="G150" s="91">
        <v>0</v>
      </c>
      <c r="H150" s="91">
        <v>0</v>
      </c>
      <c r="I150" s="91">
        <v>0</v>
      </c>
      <c r="J150" s="91">
        <v>29544.91</v>
      </c>
      <c r="K150" s="91">
        <v>0</v>
      </c>
      <c r="L150" s="91">
        <v>0</v>
      </c>
      <c r="M150" s="91">
        <f t="shared" si="4"/>
        <v>29544.91</v>
      </c>
      <c r="N150" s="91">
        <v>0</v>
      </c>
      <c r="O150" s="99">
        <f t="shared" si="5"/>
        <v>0</v>
      </c>
    </row>
    <row r="151" spans="1:15" ht="37.5" x14ac:dyDescent="0.3">
      <c r="A151" s="87" t="s">
        <v>377</v>
      </c>
      <c r="B151" s="88">
        <v>601</v>
      </c>
      <c r="C151" s="89">
        <v>3</v>
      </c>
      <c r="D151" s="89">
        <v>0</v>
      </c>
      <c r="E151" s="90" t="s">
        <v>1</v>
      </c>
      <c r="F151" s="88" t="s">
        <v>1</v>
      </c>
      <c r="G151" s="91">
        <v>8097245.0199999996</v>
      </c>
      <c r="H151" s="91">
        <v>8097245.0199999996</v>
      </c>
      <c r="I151" s="91">
        <v>100</v>
      </c>
      <c r="J151" s="91">
        <v>6074943.5800000001</v>
      </c>
      <c r="K151" s="91">
        <v>5867870.8799999999</v>
      </c>
      <c r="L151" s="91">
        <v>96.591359999999995</v>
      </c>
      <c r="M151" s="91">
        <f t="shared" si="4"/>
        <v>14172188.6</v>
      </c>
      <c r="N151" s="91">
        <v>13965115.9</v>
      </c>
      <c r="O151" s="99">
        <f t="shared" si="5"/>
        <v>98.538879873500989</v>
      </c>
    </row>
    <row r="152" spans="1:15" ht="56.25" x14ac:dyDescent="0.3">
      <c r="A152" s="87" t="s">
        <v>378</v>
      </c>
      <c r="B152" s="88">
        <v>601</v>
      </c>
      <c r="C152" s="89">
        <v>3</v>
      </c>
      <c r="D152" s="89">
        <v>10</v>
      </c>
      <c r="E152" s="90" t="s">
        <v>1</v>
      </c>
      <c r="F152" s="88" t="s">
        <v>1</v>
      </c>
      <c r="G152" s="91">
        <v>8011953.0199999996</v>
      </c>
      <c r="H152" s="91">
        <v>8011953.0199999996</v>
      </c>
      <c r="I152" s="91">
        <v>100</v>
      </c>
      <c r="J152" s="91">
        <v>5844235.5800000001</v>
      </c>
      <c r="K152" s="91">
        <v>5643982.8799999999</v>
      </c>
      <c r="L152" s="91">
        <v>96.573499999999996</v>
      </c>
      <c r="M152" s="91">
        <f t="shared" si="4"/>
        <v>13856188.6</v>
      </c>
      <c r="N152" s="91">
        <v>13655935.9</v>
      </c>
      <c r="O152" s="99">
        <f t="shared" si="5"/>
        <v>98.554777899024842</v>
      </c>
    </row>
    <row r="153" spans="1:15" ht="37.5" x14ac:dyDescent="0.3">
      <c r="A153" s="87" t="s">
        <v>320</v>
      </c>
      <c r="B153" s="88">
        <v>601</v>
      </c>
      <c r="C153" s="89">
        <v>3</v>
      </c>
      <c r="D153" s="89">
        <v>10</v>
      </c>
      <c r="E153" s="90" t="s">
        <v>319</v>
      </c>
      <c r="F153" s="88" t="s">
        <v>1</v>
      </c>
      <c r="G153" s="91">
        <v>8011953.0199999996</v>
      </c>
      <c r="H153" s="91">
        <v>8011953.0199999996</v>
      </c>
      <c r="I153" s="91">
        <v>100</v>
      </c>
      <c r="J153" s="91">
        <v>5844235.5800000001</v>
      </c>
      <c r="K153" s="91">
        <v>5643982.8799999999</v>
      </c>
      <c r="L153" s="91">
        <v>96.573499999999996</v>
      </c>
      <c r="M153" s="91">
        <f t="shared" si="4"/>
        <v>13856188.6</v>
      </c>
      <c r="N153" s="91">
        <v>13655935.9</v>
      </c>
      <c r="O153" s="99">
        <f t="shared" si="5"/>
        <v>98.554777899024842</v>
      </c>
    </row>
    <row r="154" spans="1:15" x14ac:dyDescent="0.3">
      <c r="A154" s="87" t="s">
        <v>380</v>
      </c>
      <c r="B154" s="88">
        <v>601</v>
      </c>
      <c r="C154" s="89">
        <v>3</v>
      </c>
      <c r="D154" s="89">
        <v>10</v>
      </c>
      <c r="E154" s="90" t="s">
        <v>379</v>
      </c>
      <c r="F154" s="88" t="s">
        <v>1</v>
      </c>
      <c r="G154" s="91">
        <v>46038.42</v>
      </c>
      <c r="H154" s="91">
        <v>46038.42</v>
      </c>
      <c r="I154" s="91">
        <v>100</v>
      </c>
      <c r="J154" s="91">
        <v>742249.18</v>
      </c>
      <c r="K154" s="91">
        <v>730366.84</v>
      </c>
      <c r="L154" s="91">
        <v>98.399140000000003</v>
      </c>
      <c r="M154" s="91">
        <f t="shared" si="4"/>
        <v>788287.60000000009</v>
      </c>
      <c r="N154" s="91">
        <v>776405.26</v>
      </c>
      <c r="O154" s="99">
        <f t="shared" si="5"/>
        <v>98.492638981001335</v>
      </c>
    </row>
    <row r="155" spans="1:15" ht="56.25" x14ac:dyDescent="0.3">
      <c r="A155" s="87" t="s">
        <v>382</v>
      </c>
      <c r="B155" s="88">
        <v>601</v>
      </c>
      <c r="C155" s="89">
        <v>3</v>
      </c>
      <c r="D155" s="89">
        <v>10</v>
      </c>
      <c r="E155" s="90" t="s">
        <v>381</v>
      </c>
      <c r="F155" s="88" t="s">
        <v>1</v>
      </c>
      <c r="G155" s="91">
        <v>0</v>
      </c>
      <c r="H155" s="91">
        <v>0</v>
      </c>
      <c r="I155" s="91">
        <v>0</v>
      </c>
      <c r="J155" s="91">
        <v>258290</v>
      </c>
      <c r="K155" s="91">
        <v>258290</v>
      </c>
      <c r="L155" s="91">
        <v>100</v>
      </c>
      <c r="M155" s="91">
        <f t="shared" si="4"/>
        <v>258290</v>
      </c>
      <c r="N155" s="91">
        <v>258290</v>
      </c>
      <c r="O155" s="99">
        <f t="shared" si="5"/>
        <v>100</v>
      </c>
    </row>
    <row r="156" spans="1:15" ht="37.5" x14ac:dyDescent="0.3">
      <c r="A156" s="87" t="s">
        <v>1046</v>
      </c>
      <c r="B156" s="88">
        <v>601</v>
      </c>
      <c r="C156" s="89">
        <v>3</v>
      </c>
      <c r="D156" s="89">
        <v>10</v>
      </c>
      <c r="E156" s="90" t="s">
        <v>383</v>
      </c>
      <c r="F156" s="88" t="s">
        <v>1</v>
      </c>
      <c r="G156" s="91">
        <v>0</v>
      </c>
      <c r="H156" s="91">
        <v>0</v>
      </c>
      <c r="I156" s="91">
        <v>0</v>
      </c>
      <c r="J156" s="91">
        <v>258290</v>
      </c>
      <c r="K156" s="91">
        <v>258290</v>
      </c>
      <c r="L156" s="91">
        <v>100</v>
      </c>
      <c r="M156" s="91">
        <f t="shared" si="4"/>
        <v>258290</v>
      </c>
      <c r="N156" s="91">
        <v>258290</v>
      </c>
      <c r="O156" s="99">
        <f t="shared" si="5"/>
        <v>100</v>
      </c>
    </row>
    <row r="157" spans="1:15" ht="37.5" x14ac:dyDescent="0.3">
      <c r="A157" s="87" t="s">
        <v>1030</v>
      </c>
      <c r="B157" s="88">
        <v>601</v>
      </c>
      <c r="C157" s="89">
        <v>3</v>
      </c>
      <c r="D157" s="89">
        <v>10</v>
      </c>
      <c r="E157" s="90" t="s">
        <v>383</v>
      </c>
      <c r="F157" s="88" t="s">
        <v>1031</v>
      </c>
      <c r="G157" s="91">
        <v>0</v>
      </c>
      <c r="H157" s="91">
        <v>0</v>
      </c>
      <c r="I157" s="91">
        <v>0</v>
      </c>
      <c r="J157" s="91">
        <v>258290</v>
      </c>
      <c r="K157" s="91">
        <v>258290</v>
      </c>
      <c r="L157" s="91">
        <v>100</v>
      </c>
      <c r="M157" s="91">
        <f t="shared" si="4"/>
        <v>258290</v>
      </c>
      <c r="N157" s="91">
        <v>258290</v>
      </c>
      <c r="O157" s="99">
        <f t="shared" si="5"/>
        <v>100</v>
      </c>
    </row>
    <row r="158" spans="1:15" ht="56.25" x14ac:dyDescent="0.3">
      <c r="A158" s="87" t="s">
        <v>385</v>
      </c>
      <c r="B158" s="88">
        <v>601</v>
      </c>
      <c r="C158" s="89">
        <v>3</v>
      </c>
      <c r="D158" s="89">
        <v>10</v>
      </c>
      <c r="E158" s="90" t="s">
        <v>384</v>
      </c>
      <c r="F158" s="88" t="s">
        <v>1</v>
      </c>
      <c r="G158" s="91">
        <v>46038.42</v>
      </c>
      <c r="H158" s="91">
        <v>46038.42</v>
      </c>
      <c r="I158" s="91">
        <v>100</v>
      </c>
      <c r="J158" s="91">
        <v>483959.18</v>
      </c>
      <c r="K158" s="91">
        <v>472076.84</v>
      </c>
      <c r="L158" s="91">
        <v>97.544759999999997</v>
      </c>
      <c r="M158" s="91">
        <f t="shared" si="4"/>
        <v>529997.6</v>
      </c>
      <c r="N158" s="91">
        <v>518115.26</v>
      </c>
      <c r="O158" s="99">
        <f t="shared" si="5"/>
        <v>97.758038904327123</v>
      </c>
    </row>
    <row r="159" spans="1:15" ht="112.5" x14ac:dyDescent="0.3">
      <c r="A159" s="87" t="s">
        <v>387</v>
      </c>
      <c r="B159" s="88">
        <v>601</v>
      </c>
      <c r="C159" s="89">
        <v>3</v>
      </c>
      <c r="D159" s="89">
        <v>10</v>
      </c>
      <c r="E159" s="90" t="s">
        <v>386</v>
      </c>
      <c r="F159" s="88" t="s">
        <v>1</v>
      </c>
      <c r="G159" s="91">
        <v>46038.42</v>
      </c>
      <c r="H159" s="91">
        <v>46038.42</v>
      </c>
      <c r="I159" s="91">
        <v>100</v>
      </c>
      <c r="J159" s="91">
        <v>483959.18</v>
      </c>
      <c r="K159" s="91">
        <v>472076.84</v>
      </c>
      <c r="L159" s="91">
        <v>97.544759999999997</v>
      </c>
      <c r="M159" s="91">
        <f t="shared" si="4"/>
        <v>529997.6</v>
      </c>
      <c r="N159" s="91">
        <v>518115.26</v>
      </c>
      <c r="O159" s="99">
        <f t="shared" si="5"/>
        <v>97.758038904327123</v>
      </c>
    </row>
    <row r="160" spans="1:15" ht="37.5" x14ac:dyDescent="0.3">
      <c r="A160" s="87" t="s">
        <v>1030</v>
      </c>
      <c r="B160" s="88">
        <v>601</v>
      </c>
      <c r="C160" s="89">
        <v>3</v>
      </c>
      <c r="D160" s="89">
        <v>10</v>
      </c>
      <c r="E160" s="90" t="s">
        <v>386</v>
      </c>
      <c r="F160" s="88" t="s">
        <v>1031</v>
      </c>
      <c r="G160" s="91">
        <v>46038.42</v>
      </c>
      <c r="H160" s="91">
        <v>46038.42</v>
      </c>
      <c r="I160" s="91">
        <v>100</v>
      </c>
      <c r="J160" s="91">
        <v>483959.18</v>
      </c>
      <c r="K160" s="91">
        <v>472076.84</v>
      </c>
      <c r="L160" s="91">
        <v>97.544759999999997</v>
      </c>
      <c r="M160" s="91">
        <f t="shared" si="4"/>
        <v>529997.6</v>
      </c>
      <c r="N160" s="91">
        <v>518115.26</v>
      </c>
      <c r="O160" s="99">
        <f t="shared" si="5"/>
        <v>97.758038904327123</v>
      </c>
    </row>
    <row r="161" spans="1:15" ht="56.25" x14ac:dyDescent="0.3">
      <c r="A161" s="87" t="s">
        <v>332</v>
      </c>
      <c r="B161" s="88">
        <v>601</v>
      </c>
      <c r="C161" s="89">
        <v>3</v>
      </c>
      <c r="D161" s="89">
        <v>10</v>
      </c>
      <c r="E161" s="90" t="s">
        <v>331</v>
      </c>
      <c r="F161" s="88" t="s">
        <v>1</v>
      </c>
      <c r="G161" s="91">
        <v>7965914.5999999996</v>
      </c>
      <c r="H161" s="91">
        <v>7965914.5999999996</v>
      </c>
      <c r="I161" s="91">
        <v>100</v>
      </c>
      <c r="J161" s="91">
        <v>5101986.4000000004</v>
      </c>
      <c r="K161" s="91">
        <v>4913616.04</v>
      </c>
      <c r="L161" s="91">
        <v>96.307900000000004</v>
      </c>
      <c r="M161" s="91">
        <f t="shared" si="4"/>
        <v>13067901</v>
      </c>
      <c r="N161" s="91">
        <v>12879530.640000001</v>
      </c>
      <c r="O161" s="99">
        <f t="shared" si="5"/>
        <v>98.558526269827112</v>
      </c>
    </row>
    <row r="162" spans="1:15" ht="61.5" customHeight="1" x14ac:dyDescent="0.3">
      <c r="A162" s="87" t="s">
        <v>389</v>
      </c>
      <c r="B162" s="88">
        <v>601</v>
      </c>
      <c r="C162" s="89">
        <v>3</v>
      </c>
      <c r="D162" s="89">
        <v>10</v>
      </c>
      <c r="E162" s="90" t="s">
        <v>388</v>
      </c>
      <c r="F162" s="88" t="s">
        <v>1</v>
      </c>
      <c r="G162" s="91">
        <v>7965914.5999999996</v>
      </c>
      <c r="H162" s="91">
        <v>7965914.5999999996</v>
      </c>
      <c r="I162" s="91">
        <v>100</v>
      </c>
      <c r="J162" s="91">
        <v>5101986.4000000004</v>
      </c>
      <c r="K162" s="91">
        <v>4913616.04</v>
      </c>
      <c r="L162" s="91">
        <v>96.307900000000004</v>
      </c>
      <c r="M162" s="91">
        <f t="shared" si="4"/>
        <v>13067901</v>
      </c>
      <c r="N162" s="91">
        <v>12879530.640000001</v>
      </c>
      <c r="O162" s="99">
        <f t="shared" si="5"/>
        <v>98.558526269827112</v>
      </c>
    </row>
    <row r="163" spans="1:15" ht="37.5" x14ac:dyDescent="0.3">
      <c r="A163" s="87" t="s">
        <v>336</v>
      </c>
      <c r="B163" s="88">
        <v>601</v>
      </c>
      <c r="C163" s="89">
        <v>3</v>
      </c>
      <c r="D163" s="89">
        <v>10</v>
      </c>
      <c r="E163" s="90" t="s">
        <v>390</v>
      </c>
      <c r="F163" s="88" t="s">
        <v>1</v>
      </c>
      <c r="G163" s="91">
        <v>7965914.5999999996</v>
      </c>
      <c r="H163" s="91">
        <v>7965914.5999999996</v>
      </c>
      <c r="I163" s="91">
        <v>100</v>
      </c>
      <c r="J163" s="91">
        <v>5101986.4000000004</v>
      </c>
      <c r="K163" s="91">
        <v>4913616.04</v>
      </c>
      <c r="L163" s="91">
        <v>96.307900000000004</v>
      </c>
      <c r="M163" s="91">
        <f t="shared" si="4"/>
        <v>13067901</v>
      </c>
      <c r="N163" s="91">
        <v>12879530.640000001</v>
      </c>
      <c r="O163" s="99">
        <f t="shared" si="5"/>
        <v>98.558526269827112</v>
      </c>
    </row>
    <row r="164" spans="1:15" ht="93.75" x14ac:dyDescent="0.3">
      <c r="A164" s="87" t="s">
        <v>1028</v>
      </c>
      <c r="B164" s="88">
        <v>601</v>
      </c>
      <c r="C164" s="89">
        <v>3</v>
      </c>
      <c r="D164" s="89">
        <v>10</v>
      </c>
      <c r="E164" s="90" t="s">
        <v>390</v>
      </c>
      <c r="F164" s="88" t="s">
        <v>1029</v>
      </c>
      <c r="G164" s="91">
        <v>7517381.6600000001</v>
      </c>
      <c r="H164" s="91">
        <v>7517381.6600000001</v>
      </c>
      <c r="I164" s="91">
        <v>100</v>
      </c>
      <c r="J164" s="91">
        <v>4606429.34</v>
      </c>
      <c r="K164" s="91">
        <v>4567346.8</v>
      </c>
      <c r="L164" s="91">
        <v>99.151570000000007</v>
      </c>
      <c r="M164" s="91">
        <f t="shared" si="4"/>
        <v>12123811</v>
      </c>
      <c r="N164" s="91">
        <v>12084728.460000001</v>
      </c>
      <c r="O164" s="99">
        <f t="shared" si="5"/>
        <v>99.677638161795841</v>
      </c>
    </row>
    <row r="165" spans="1:15" ht="37.5" x14ac:dyDescent="0.3">
      <c r="A165" s="87" t="s">
        <v>1030</v>
      </c>
      <c r="B165" s="88">
        <v>601</v>
      </c>
      <c r="C165" s="89">
        <v>3</v>
      </c>
      <c r="D165" s="89">
        <v>10</v>
      </c>
      <c r="E165" s="90" t="s">
        <v>390</v>
      </c>
      <c r="F165" s="88" t="s">
        <v>1031</v>
      </c>
      <c r="G165" s="91">
        <v>442561.94</v>
      </c>
      <c r="H165" s="91">
        <v>442561.94</v>
      </c>
      <c r="I165" s="91">
        <v>100</v>
      </c>
      <c r="J165" s="91">
        <v>493523.06</v>
      </c>
      <c r="K165" s="91">
        <v>344283.24</v>
      </c>
      <c r="L165" s="91">
        <v>69.760310000000004</v>
      </c>
      <c r="M165" s="91">
        <f t="shared" si="4"/>
        <v>936085</v>
      </c>
      <c r="N165" s="91">
        <v>786845.18</v>
      </c>
      <c r="O165" s="99">
        <f t="shared" si="5"/>
        <v>84.057022599443428</v>
      </c>
    </row>
    <row r="166" spans="1:15" x14ac:dyDescent="0.3">
      <c r="A166" s="87" t="s">
        <v>1032</v>
      </c>
      <c r="B166" s="88">
        <v>601</v>
      </c>
      <c r="C166" s="89">
        <v>3</v>
      </c>
      <c r="D166" s="89">
        <v>10</v>
      </c>
      <c r="E166" s="90" t="s">
        <v>390</v>
      </c>
      <c r="F166" s="88" t="s">
        <v>1033</v>
      </c>
      <c r="G166" s="91">
        <v>5971</v>
      </c>
      <c r="H166" s="91">
        <v>5971</v>
      </c>
      <c r="I166" s="91">
        <v>100</v>
      </c>
      <c r="J166" s="91">
        <v>2034</v>
      </c>
      <c r="K166" s="91">
        <v>1986</v>
      </c>
      <c r="L166" s="91">
        <v>97.640119999999996</v>
      </c>
      <c r="M166" s="91">
        <f t="shared" si="4"/>
        <v>8005</v>
      </c>
      <c r="N166" s="91">
        <v>7957</v>
      </c>
      <c r="O166" s="99">
        <f t="shared" si="5"/>
        <v>99.400374765771389</v>
      </c>
    </row>
    <row r="167" spans="1:15" ht="39.75" customHeight="1" x14ac:dyDescent="0.3">
      <c r="A167" s="87" t="s">
        <v>391</v>
      </c>
      <c r="B167" s="88">
        <v>601</v>
      </c>
      <c r="C167" s="89">
        <v>3</v>
      </c>
      <c r="D167" s="89">
        <v>14</v>
      </c>
      <c r="E167" s="90" t="s">
        <v>1</v>
      </c>
      <c r="F167" s="88" t="s">
        <v>1</v>
      </c>
      <c r="G167" s="91">
        <v>85292</v>
      </c>
      <c r="H167" s="91">
        <v>85292</v>
      </c>
      <c r="I167" s="91">
        <v>100</v>
      </c>
      <c r="J167" s="91">
        <v>230708</v>
      </c>
      <c r="K167" s="91">
        <v>223888</v>
      </c>
      <c r="L167" s="91">
        <v>97.043880000000001</v>
      </c>
      <c r="M167" s="91">
        <f t="shared" si="4"/>
        <v>316000</v>
      </c>
      <c r="N167" s="91">
        <v>309180</v>
      </c>
      <c r="O167" s="99">
        <f t="shared" si="5"/>
        <v>97.841772151898738</v>
      </c>
    </row>
    <row r="168" spans="1:15" ht="56.25" x14ac:dyDescent="0.3">
      <c r="A168" s="87" t="s">
        <v>350</v>
      </c>
      <c r="B168" s="88">
        <v>601</v>
      </c>
      <c r="C168" s="89">
        <v>3</v>
      </c>
      <c r="D168" s="89">
        <v>14</v>
      </c>
      <c r="E168" s="90" t="s">
        <v>349</v>
      </c>
      <c r="F168" s="88" t="s">
        <v>1</v>
      </c>
      <c r="G168" s="91">
        <v>85292</v>
      </c>
      <c r="H168" s="91">
        <v>85292</v>
      </c>
      <c r="I168" s="91">
        <v>100</v>
      </c>
      <c r="J168" s="91">
        <v>230708</v>
      </c>
      <c r="K168" s="91">
        <v>223888</v>
      </c>
      <c r="L168" s="91">
        <v>97.043880000000001</v>
      </c>
      <c r="M168" s="91">
        <f t="shared" si="4"/>
        <v>316000</v>
      </c>
      <c r="N168" s="91">
        <v>309180</v>
      </c>
      <c r="O168" s="99">
        <f t="shared" si="5"/>
        <v>97.841772151898738</v>
      </c>
    </row>
    <row r="169" spans="1:15" ht="37.5" x14ac:dyDescent="0.3">
      <c r="A169" s="87" t="s">
        <v>393</v>
      </c>
      <c r="B169" s="88">
        <v>601</v>
      </c>
      <c r="C169" s="89">
        <v>3</v>
      </c>
      <c r="D169" s="89">
        <v>14</v>
      </c>
      <c r="E169" s="90" t="s">
        <v>392</v>
      </c>
      <c r="F169" s="88" t="s">
        <v>1</v>
      </c>
      <c r="G169" s="91">
        <v>85292</v>
      </c>
      <c r="H169" s="91">
        <v>85292</v>
      </c>
      <c r="I169" s="91">
        <v>100</v>
      </c>
      <c r="J169" s="91">
        <v>230708</v>
      </c>
      <c r="K169" s="91">
        <v>223888</v>
      </c>
      <c r="L169" s="91">
        <v>97.043880000000001</v>
      </c>
      <c r="M169" s="91">
        <f t="shared" si="4"/>
        <v>316000</v>
      </c>
      <c r="N169" s="91">
        <v>309180</v>
      </c>
      <c r="O169" s="99">
        <f t="shared" si="5"/>
        <v>97.841772151898738</v>
      </c>
    </row>
    <row r="170" spans="1:15" ht="57.75" customHeight="1" x14ac:dyDescent="0.3">
      <c r="A170" s="87" t="s">
        <v>395</v>
      </c>
      <c r="B170" s="88">
        <v>601</v>
      </c>
      <c r="C170" s="89">
        <v>3</v>
      </c>
      <c r="D170" s="89">
        <v>14</v>
      </c>
      <c r="E170" s="90" t="s">
        <v>394</v>
      </c>
      <c r="F170" s="88" t="s">
        <v>1</v>
      </c>
      <c r="G170" s="91">
        <v>85292</v>
      </c>
      <c r="H170" s="91">
        <v>85292</v>
      </c>
      <c r="I170" s="91">
        <v>100</v>
      </c>
      <c r="J170" s="91">
        <v>230708</v>
      </c>
      <c r="K170" s="91">
        <v>223888</v>
      </c>
      <c r="L170" s="91">
        <v>97.043880000000001</v>
      </c>
      <c r="M170" s="91">
        <f t="shared" si="4"/>
        <v>316000</v>
      </c>
      <c r="N170" s="91">
        <v>309180</v>
      </c>
      <c r="O170" s="99">
        <f t="shared" si="5"/>
        <v>97.841772151898738</v>
      </c>
    </row>
    <row r="171" spans="1:15" ht="75" x14ac:dyDescent="0.3">
      <c r="A171" s="87" t="s">
        <v>397</v>
      </c>
      <c r="B171" s="88">
        <v>601</v>
      </c>
      <c r="C171" s="89">
        <v>3</v>
      </c>
      <c r="D171" s="89">
        <v>14</v>
      </c>
      <c r="E171" s="90" t="s">
        <v>396</v>
      </c>
      <c r="F171" s="88" t="s">
        <v>1</v>
      </c>
      <c r="G171" s="91">
        <v>85292</v>
      </c>
      <c r="H171" s="91">
        <v>85292</v>
      </c>
      <c r="I171" s="91">
        <v>100</v>
      </c>
      <c r="J171" s="91">
        <v>230708</v>
      </c>
      <c r="K171" s="91">
        <v>223888</v>
      </c>
      <c r="L171" s="91">
        <v>97.043880000000001</v>
      </c>
      <c r="M171" s="91">
        <f t="shared" si="4"/>
        <v>316000</v>
      </c>
      <c r="N171" s="91">
        <v>309180</v>
      </c>
      <c r="O171" s="99">
        <f t="shared" si="5"/>
        <v>97.841772151898738</v>
      </c>
    </row>
    <row r="172" spans="1:15" ht="93.75" x14ac:dyDescent="0.3">
      <c r="A172" s="87" t="s">
        <v>1028</v>
      </c>
      <c r="B172" s="88">
        <v>601</v>
      </c>
      <c r="C172" s="89">
        <v>3</v>
      </c>
      <c r="D172" s="89">
        <v>14</v>
      </c>
      <c r="E172" s="90" t="s">
        <v>396</v>
      </c>
      <c r="F172" s="88" t="s">
        <v>1029</v>
      </c>
      <c r="G172" s="91">
        <v>68700</v>
      </c>
      <c r="H172" s="91">
        <v>68700</v>
      </c>
      <c r="I172" s="91">
        <v>100</v>
      </c>
      <c r="J172" s="91">
        <v>217300</v>
      </c>
      <c r="K172" s="91">
        <v>217300</v>
      </c>
      <c r="L172" s="91">
        <v>100</v>
      </c>
      <c r="M172" s="91">
        <f t="shared" si="4"/>
        <v>286000</v>
      </c>
      <c r="N172" s="91">
        <v>286000</v>
      </c>
      <c r="O172" s="99">
        <f t="shared" si="5"/>
        <v>100</v>
      </c>
    </row>
    <row r="173" spans="1:15" ht="37.5" x14ac:dyDescent="0.3">
      <c r="A173" s="87" t="s">
        <v>1030</v>
      </c>
      <c r="B173" s="88">
        <v>601</v>
      </c>
      <c r="C173" s="89">
        <v>3</v>
      </c>
      <c r="D173" s="89">
        <v>14</v>
      </c>
      <c r="E173" s="90" t="s">
        <v>396</v>
      </c>
      <c r="F173" s="88" t="s">
        <v>1031</v>
      </c>
      <c r="G173" s="91">
        <v>16592</v>
      </c>
      <c r="H173" s="91">
        <v>16592</v>
      </c>
      <c r="I173" s="91">
        <v>100</v>
      </c>
      <c r="J173" s="91">
        <v>13408</v>
      </c>
      <c r="K173" s="91">
        <v>6588</v>
      </c>
      <c r="L173" s="91">
        <v>49.134839999999997</v>
      </c>
      <c r="M173" s="91">
        <f t="shared" si="4"/>
        <v>30000</v>
      </c>
      <c r="N173" s="91">
        <v>23180</v>
      </c>
      <c r="O173" s="99">
        <f t="shared" si="5"/>
        <v>77.266666666666666</v>
      </c>
    </row>
    <row r="174" spans="1:15" x14ac:dyDescent="0.3">
      <c r="A174" s="87" t="s">
        <v>398</v>
      </c>
      <c r="B174" s="88">
        <v>601</v>
      </c>
      <c r="C174" s="89">
        <v>4</v>
      </c>
      <c r="D174" s="89">
        <v>0</v>
      </c>
      <c r="E174" s="90" t="s">
        <v>1</v>
      </c>
      <c r="F174" s="88" t="s">
        <v>1</v>
      </c>
      <c r="G174" s="91">
        <v>1112316.8</v>
      </c>
      <c r="H174" s="91">
        <v>1112316.8</v>
      </c>
      <c r="I174" s="91">
        <v>100</v>
      </c>
      <c r="J174" s="91">
        <v>440043.2</v>
      </c>
      <c r="K174" s="91">
        <v>439018.8</v>
      </c>
      <c r="L174" s="91">
        <v>99.767200000000003</v>
      </c>
      <c r="M174" s="91">
        <f t="shared" si="4"/>
        <v>1552360</v>
      </c>
      <c r="N174" s="91">
        <v>1551335.6</v>
      </c>
      <c r="O174" s="99">
        <f t="shared" si="5"/>
        <v>99.934010152284273</v>
      </c>
    </row>
    <row r="175" spans="1:15" x14ac:dyDescent="0.3">
      <c r="A175" s="87" t="s">
        <v>404</v>
      </c>
      <c r="B175" s="88">
        <v>601</v>
      </c>
      <c r="C175" s="89">
        <v>4</v>
      </c>
      <c r="D175" s="89">
        <v>8</v>
      </c>
      <c r="E175" s="90" t="s">
        <v>1</v>
      </c>
      <c r="F175" s="88" t="s">
        <v>1</v>
      </c>
      <c r="G175" s="91">
        <v>1092396.8</v>
      </c>
      <c r="H175" s="91">
        <v>1092396.8</v>
      </c>
      <c r="I175" s="91">
        <v>100</v>
      </c>
      <c r="J175" s="91">
        <v>407603.20000000001</v>
      </c>
      <c r="K175" s="91">
        <v>407578.8</v>
      </c>
      <c r="L175" s="91">
        <v>99.994010000000003</v>
      </c>
      <c r="M175" s="91">
        <f t="shared" si="4"/>
        <v>1500000</v>
      </c>
      <c r="N175" s="91">
        <v>1499975.6</v>
      </c>
      <c r="O175" s="99">
        <f t="shared" si="5"/>
        <v>99.998373333333333</v>
      </c>
    </row>
    <row r="176" spans="1:15" ht="75" x14ac:dyDescent="0.3">
      <c r="A176" s="87" t="s">
        <v>360</v>
      </c>
      <c r="B176" s="88">
        <v>601</v>
      </c>
      <c r="C176" s="89">
        <v>4</v>
      </c>
      <c r="D176" s="89">
        <v>8</v>
      </c>
      <c r="E176" s="90" t="s">
        <v>359</v>
      </c>
      <c r="F176" s="88" t="s">
        <v>1</v>
      </c>
      <c r="G176" s="91">
        <v>1092396.8</v>
      </c>
      <c r="H176" s="91">
        <v>1092396.8</v>
      </c>
      <c r="I176" s="91">
        <v>100</v>
      </c>
      <c r="J176" s="91">
        <v>407603.20000000001</v>
      </c>
      <c r="K176" s="91">
        <v>407578.8</v>
      </c>
      <c r="L176" s="91">
        <v>99.994010000000003</v>
      </c>
      <c r="M176" s="91">
        <f t="shared" si="4"/>
        <v>1500000</v>
      </c>
      <c r="N176" s="91">
        <v>1499975.6</v>
      </c>
      <c r="O176" s="99">
        <f t="shared" si="5"/>
        <v>99.998373333333333</v>
      </c>
    </row>
    <row r="177" spans="1:15" ht="55.5" customHeight="1" x14ac:dyDescent="0.3">
      <c r="A177" s="87" t="s">
        <v>362</v>
      </c>
      <c r="B177" s="88">
        <v>601</v>
      </c>
      <c r="C177" s="89">
        <v>4</v>
      </c>
      <c r="D177" s="89">
        <v>8</v>
      </c>
      <c r="E177" s="90" t="s">
        <v>361</v>
      </c>
      <c r="F177" s="88" t="s">
        <v>1</v>
      </c>
      <c r="G177" s="91">
        <v>1092396.8</v>
      </c>
      <c r="H177" s="91">
        <v>1092396.8</v>
      </c>
      <c r="I177" s="91">
        <v>100</v>
      </c>
      <c r="J177" s="91">
        <v>407603.20000000001</v>
      </c>
      <c r="K177" s="91">
        <v>407578.8</v>
      </c>
      <c r="L177" s="91">
        <v>99.994010000000003</v>
      </c>
      <c r="M177" s="91">
        <f t="shared" si="4"/>
        <v>1500000</v>
      </c>
      <c r="N177" s="91">
        <v>1499975.6</v>
      </c>
      <c r="O177" s="99">
        <f t="shared" si="5"/>
        <v>99.998373333333333</v>
      </c>
    </row>
    <row r="178" spans="1:15" ht="56.25" x14ac:dyDescent="0.3">
      <c r="A178" s="87" t="s">
        <v>406</v>
      </c>
      <c r="B178" s="88">
        <v>601</v>
      </c>
      <c r="C178" s="89">
        <v>4</v>
      </c>
      <c r="D178" s="89">
        <v>8</v>
      </c>
      <c r="E178" s="90" t="s">
        <v>405</v>
      </c>
      <c r="F178" s="88" t="s">
        <v>1</v>
      </c>
      <c r="G178" s="91">
        <v>1092396.8</v>
      </c>
      <c r="H178" s="91">
        <v>1092396.8</v>
      </c>
      <c r="I178" s="91">
        <v>100</v>
      </c>
      <c r="J178" s="91">
        <v>407603.20000000001</v>
      </c>
      <c r="K178" s="91">
        <v>407578.8</v>
      </c>
      <c r="L178" s="91">
        <v>99.994010000000003</v>
      </c>
      <c r="M178" s="91">
        <f t="shared" si="4"/>
        <v>1500000</v>
      </c>
      <c r="N178" s="91">
        <v>1499975.6</v>
      </c>
      <c r="O178" s="99">
        <f t="shared" si="5"/>
        <v>99.998373333333333</v>
      </c>
    </row>
    <row r="179" spans="1:15" ht="37.5" x14ac:dyDescent="0.3">
      <c r="A179" s="87" t="s">
        <v>408</v>
      </c>
      <c r="B179" s="88">
        <v>601</v>
      </c>
      <c r="C179" s="89">
        <v>4</v>
      </c>
      <c r="D179" s="89">
        <v>8</v>
      </c>
      <c r="E179" s="90" t="s">
        <v>407</v>
      </c>
      <c r="F179" s="88" t="s">
        <v>1</v>
      </c>
      <c r="G179" s="91">
        <v>1092396.8</v>
      </c>
      <c r="H179" s="91">
        <v>1092396.8</v>
      </c>
      <c r="I179" s="91">
        <v>100</v>
      </c>
      <c r="J179" s="91">
        <v>407603.20000000001</v>
      </c>
      <c r="K179" s="91">
        <v>407578.8</v>
      </c>
      <c r="L179" s="91">
        <v>99.994010000000003</v>
      </c>
      <c r="M179" s="91">
        <f t="shared" si="4"/>
        <v>1500000</v>
      </c>
      <c r="N179" s="91">
        <v>1499975.6</v>
      </c>
      <c r="O179" s="99">
        <f t="shared" si="5"/>
        <v>99.998373333333333</v>
      </c>
    </row>
    <row r="180" spans="1:15" x14ac:dyDescent="0.3">
      <c r="A180" s="87" t="s">
        <v>1032</v>
      </c>
      <c r="B180" s="88">
        <v>601</v>
      </c>
      <c r="C180" s="89">
        <v>4</v>
      </c>
      <c r="D180" s="89">
        <v>8</v>
      </c>
      <c r="E180" s="90" t="s">
        <v>407</v>
      </c>
      <c r="F180" s="88" t="s">
        <v>1033</v>
      </c>
      <c r="G180" s="91">
        <v>1092396.8</v>
      </c>
      <c r="H180" s="91">
        <v>1092396.8</v>
      </c>
      <c r="I180" s="91">
        <v>100</v>
      </c>
      <c r="J180" s="91">
        <v>407603.20000000001</v>
      </c>
      <c r="K180" s="91">
        <v>407578.8</v>
      </c>
      <c r="L180" s="91">
        <v>99.994010000000003</v>
      </c>
      <c r="M180" s="91">
        <f t="shared" si="4"/>
        <v>1500000</v>
      </c>
      <c r="N180" s="91">
        <v>1499975.6</v>
      </c>
      <c r="O180" s="99">
        <f t="shared" si="5"/>
        <v>99.998373333333333</v>
      </c>
    </row>
    <row r="181" spans="1:15" ht="18" customHeight="1" x14ac:dyDescent="0.3">
      <c r="A181" s="87" t="s">
        <v>417</v>
      </c>
      <c r="B181" s="88">
        <v>601</v>
      </c>
      <c r="C181" s="89">
        <v>4</v>
      </c>
      <c r="D181" s="89">
        <v>12</v>
      </c>
      <c r="E181" s="90" t="s">
        <v>1</v>
      </c>
      <c r="F181" s="88" t="s">
        <v>1</v>
      </c>
      <c r="G181" s="91">
        <v>19920</v>
      </c>
      <c r="H181" s="91">
        <v>19920</v>
      </c>
      <c r="I181" s="91">
        <v>100</v>
      </c>
      <c r="J181" s="91">
        <v>32440</v>
      </c>
      <c r="K181" s="91">
        <v>31440</v>
      </c>
      <c r="L181" s="91">
        <v>96.917389999999997</v>
      </c>
      <c r="M181" s="91">
        <f t="shared" si="4"/>
        <v>52360</v>
      </c>
      <c r="N181" s="91">
        <v>51360</v>
      </c>
      <c r="O181" s="99">
        <f t="shared" si="5"/>
        <v>98.090145148968674</v>
      </c>
    </row>
    <row r="182" spans="1:15" ht="37.5" x14ac:dyDescent="0.3">
      <c r="A182" s="87" t="s">
        <v>320</v>
      </c>
      <c r="B182" s="88">
        <v>601</v>
      </c>
      <c r="C182" s="89">
        <v>4</v>
      </c>
      <c r="D182" s="89">
        <v>12</v>
      </c>
      <c r="E182" s="90" t="s">
        <v>319</v>
      </c>
      <c r="F182" s="88" t="s">
        <v>1</v>
      </c>
      <c r="G182" s="91">
        <v>19920</v>
      </c>
      <c r="H182" s="91">
        <v>19920</v>
      </c>
      <c r="I182" s="91">
        <v>100</v>
      </c>
      <c r="J182" s="91">
        <v>32440</v>
      </c>
      <c r="K182" s="91">
        <v>31440</v>
      </c>
      <c r="L182" s="91">
        <v>96.917389999999997</v>
      </c>
      <c r="M182" s="91">
        <f t="shared" si="4"/>
        <v>52360</v>
      </c>
      <c r="N182" s="91">
        <v>51360</v>
      </c>
      <c r="O182" s="99">
        <f t="shared" si="5"/>
        <v>98.090145148968674</v>
      </c>
    </row>
    <row r="183" spans="1:15" ht="37.5" x14ac:dyDescent="0.3">
      <c r="A183" s="87" t="s">
        <v>419</v>
      </c>
      <c r="B183" s="88">
        <v>601</v>
      </c>
      <c r="C183" s="89">
        <v>4</v>
      </c>
      <c r="D183" s="89">
        <v>12</v>
      </c>
      <c r="E183" s="90" t="s">
        <v>418</v>
      </c>
      <c r="F183" s="88" t="s">
        <v>1</v>
      </c>
      <c r="G183" s="91">
        <v>19920</v>
      </c>
      <c r="H183" s="91">
        <v>19920</v>
      </c>
      <c r="I183" s="91">
        <v>100</v>
      </c>
      <c r="J183" s="91">
        <v>32440</v>
      </c>
      <c r="K183" s="91">
        <v>31440</v>
      </c>
      <c r="L183" s="91">
        <v>96.917389999999997</v>
      </c>
      <c r="M183" s="91">
        <f t="shared" si="4"/>
        <v>52360</v>
      </c>
      <c r="N183" s="91">
        <v>51360</v>
      </c>
      <c r="O183" s="99">
        <f t="shared" si="5"/>
        <v>98.090145148968674</v>
      </c>
    </row>
    <row r="184" spans="1:15" ht="39" customHeight="1" x14ac:dyDescent="0.3">
      <c r="A184" s="87" t="s">
        <v>421</v>
      </c>
      <c r="B184" s="88">
        <v>601</v>
      </c>
      <c r="C184" s="89">
        <v>4</v>
      </c>
      <c r="D184" s="89">
        <v>12</v>
      </c>
      <c r="E184" s="90" t="s">
        <v>420</v>
      </c>
      <c r="F184" s="88" t="s">
        <v>1</v>
      </c>
      <c r="G184" s="91">
        <v>19920</v>
      </c>
      <c r="H184" s="91">
        <v>19920</v>
      </c>
      <c r="I184" s="91">
        <v>100</v>
      </c>
      <c r="J184" s="91">
        <v>32440</v>
      </c>
      <c r="K184" s="91">
        <v>31440</v>
      </c>
      <c r="L184" s="91">
        <v>96.917389999999997</v>
      </c>
      <c r="M184" s="91">
        <f t="shared" si="4"/>
        <v>52360</v>
      </c>
      <c r="N184" s="91">
        <v>51360</v>
      </c>
      <c r="O184" s="99">
        <f t="shared" si="5"/>
        <v>98.090145148968674</v>
      </c>
    </row>
    <row r="185" spans="1:15" ht="56.25" x14ac:dyDescent="0.3">
      <c r="A185" s="87" t="s">
        <v>423</v>
      </c>
      <c r="B185" s="88">
        <v>601</v>
      </c>
      <c r="C185" s="89">
        <v>4</v>
      </c>
      <c r="D185" s="89">
        <v>12</v>
      </c>
      <c r="E185" s="90" t="s">
        <v>422</v>
      </c>
      <c r="F185" s="88" t="s">
        <v>1</v>
      </c>
      <c r="G185" s="91">
        <v>19920</v>
      </c>
      <c r="H185" s="91">
        <v>19920</v>
      </c>
      <c r="I185" s="91">
        <v>100</v>
      </c>
      <c r="J185" s="91">
        <v>0</v>
      </c>
      <c r="K185" s="91">
        <v>0</v>
      </c>
      <c r="L185" s="91">
        <v>0</v>
      </c>
      <c r="M185" s="91">
        <f t="shared" si="4"/>
        <v>19920</v>
      </c>
      <c r="N185" s="91">
        <v>19920</v>
      </c>
      <c r="O185" s="99">
        <f t="shared" si="5"/>
        <v>100</v>
      </c>
    </row>
    <row r="186" spans="1:15" ht="37.5" x14ac:dyDescent="0.3">
      <c r="A186" s="87" t="s">
        <v>1030</v>
      </c>
      <c r="B186" s="88">
        <v>601</v>
      </c>
      <c r="C186" s="89">
        <v>4</v>
      </c>
      <c r="D186" s="89">
        <v>12</v>
      </c>
      <c r="E186" s="90" t="s">
        <v>422</v>
      </c>
      <c r="F186" s="88" t="s">
        <v>1031</v>
      </c>
      <c r="G186" s="91">
        <v>19920</v>
      </c>
      <c r="H186" s="91">
        <v>19920</v>
      </c>
      <c r="I186" s="91">
        <v>100</v>
      </c>
      <c r="J186" s="91">
        <v>0</v>
      </c>
      <c r="K186" s="91">
        <v>0</v>
      </c>
      <c r="L186" s="91">
        <v>0</v>
      </c>
      <c r="M186" s="91">
        <f t="shared" si="4"/>
        <v>19920</v>
      </c>
      <c r="N186" s="91">
        <v>19920</v>
      </c>
      <c r="O186" s="99">
        <f t="shared" si="5"/>
        <v>100</v>
      </c>
    </row>
    <row r="187" spans="1:15" ht="36" customHeight="1" x14ac:dyDescent="0.3">
      <c r="A187" s="87" t="s">
        <v>1048</v>
      </c>
      <c r="B187" s="88">
        <v>601</v>
      </c>
      <c r="C187" s="89">
        <v>4</v>
      </c>
      <c r="D187" s="89">
        <v>12</v>
      </c>
      <c r="E187" s="90" t="s">
        <v>1047</v>
      </c>
      <c r="F187" s="88" t="s">
        <v>1</v>
      </c>
      <c r="G187" s="91">
        <v>0</v>
      </c>
      <c r="H187" s="91">
        <v>0</v>
      </c>
      <c r="I187" s="91">
        <v>0</v>
      </c>
      <c r="J187" s="91">
        <v>32440</v>
      </c>
      <c r="K187" s="91">
        <v>31440</v>
      </c>
      <c r="L187" s="91">
        <v>96.917389999999997</v>
      </c>
      <c r="M187" s="91">
        <f t="shared" si="4"/>
        <v>32440</v>
      </c>
      <c r="N187" s="91">
        <v>31440</v>
      </c>
      <c r="O187" s="99">
        <f t="shared" si="5"/>
        <v>96.917385943279896</v>
      </c>
    </row>
    <row r="188" spans="1:15" ht="93.75" x14ac:dyDescent="0.3">
      <c r="A188" s="87" t="s">
        <v>1028</v>
      </c>
      <c r="B188" s="88">
        <v>601</v>
      </c>
      <c r="C188" s="89">
        <v>4</v>
      </c>
      <c r="D188" s="89">
        <v>12</v>
      </c>
      <c r="E188" s="90" t="s">
        <v>1047</v>
      </c>
      <c r="F188" s="88" t="s">
        <v>1029</v>
      </c>
      <c r="G188" s="91">
        <v>0</v>
      </c>
      <c r="H188" s="91">
        <v>0</v>
      </c>
      <c r="I188" s="91">
        <v>0</v>
      </c>
      <c r="J188" s="91">
        <v>32440</v>
      </c>
      <c r="K188" s="91">
        <v>31440</v>
      </c>
      <c r="L188" s="91">
        <v>96.917389999999997</v>
      </c>
      <c r="M188" s="91">
        <f t="shared" si="4"/>
        <v>32440</v>
      </c>
      <c r="N188" s="91">
        <v>31440</v>
      </c>
      <c r="O188" s="99">
        <f t="shared" si="5"/>
        <v>96.917385943279896</v>
      </c>
    </row>
    <row r="189" spans="1:15" x14ac:dyDescent="0.3">
      <c r="A189" s="87" t="s">
        <v>424</v>
      </c>
      <c r="B189" s="88">
        <v>601</v>
      </c>
      <c r="C189" s="89">
        <v>5</v>
      </c>
      <c r="D189" s="89">
        <v>0</v>
      </c>
      <c r="E189" s="90" t="s">
        <v>1</v>
      </c>
      <c r="F189" s="88" t="s">
        <v>1</v>
      </c>
      <c r="G189" s="91">
        <v>2897566.98</v>
      </c>
      <c r="H189" s="91">
        <v>2897566.98</v>
      </c>
      <c r="I189" s="91">
        <v>100</v>
      </c>
      <c r="J189" s="91">
        <v>1458127.51</v>
      </c>
      <c r="K189" s="91">
        <v>1161870.53</v>
      </c>
      <c r="L189" s="91">
        <v>79.682370000000006</v>
      </c>
      <c r="M189" s="91">
        <f t="shared" si="4"/>
        <v>4355694.49</v>
      </c>
      <c r="N189" s="91">
        <v>4059437.51</v>
      </c>
      <c r="O189" s="99">
        <f t="shared" si="5"/>
        <v>93.198398540573478</v>
      </c>
    </row>
    <row r="190" spans="1:15" x14ac:dyDescent="0.3">
      <c r="A190" s="87" t="s">
        <v>425</v>
      </c>
      <c r="B190" s="88">
        <v>601</v>
      </c>
      <c r="C190" s="89">
        <v>5</v>
      </c>
      <c r="D190" s="89">
        <v>3</v>
      </c>
      <c r="E190" s="90" t="s">
        <v>1</v>
      </c>
      <c r="F190" s="88" t="s">
        <v>1</v>
      </c>
      <c r="G190" s="91">
        <v>2897566.98</v>
      </c>
      <c r="H190" s="91">
        <v>2897566.98</v>
      </c>
      <c r="I190" s="91">
        <v>100</v>
      </c>
      <c r="J190" s="91">
        <v>1458127.51</v>
      </c>
      <c r="K190" s="91">
        <v>1161870.53</v>
      </c>
      <c r="L190" s="91">
        <v>79.682370000000006</v>
      </c>
      <c r="M190" s="91">
        <f t="shared" si="4"/>
        <v>4355694.49</v>
      </c>
      <c r="N190" s="91">
        <v>4059437.51</v>
      </c>
      <c r="O190" s="99">
        <f t="shared" si="5"/>
        <v>93.198398540573478</v>
      </c>
    </row>
    <row r="191" spans="1:15" ht="75" x14ac:dyDescent="0.3">
      <c r="A191" s="87" t="s">
        <v>360</v>
      </c>
      <c r="B191" s="88">
        <v>601</v>
      </c>
      <c r="C191" s="89">
        <v>5</v>
      </c>
      <c r="D191" s="89">
        <v>3</v>
      </c>
      <c r="E191" s="90" t="s">
        <v>359</v>
      </c>
      <c r="F191" s="88" t="s">
        <v>1</v>
      </c>
      <c r="G191" s="91">
        <v>2897566.98</v>
      </c>
      <c r="H191" s="91">
        <v>2897566.98</v>
      </c>
      <c r="I191" s="91">
        <v>100</v>
      </c>
      <c r="J191" s="91">
        <v>1458127.51</v>
      </c>
      <c r="K191" s="91">
        <v>1161870.53</v>
      </c>
      <c r="L191" s="91">
        <v>79.682370000000006</v>
      </c>
      <c r="M191" s="91">
        <f t="shared" si="4"/>
        <v>4355694.49</v>
      </c>
      <c r="N191" s="91">
        <v>4059437.51</v>
      </c>
      <c r="O191" s="99">
        <f t="shared" si="5"/>
        <v>93.198398540573478</v>
      </c>
    </row>
    <row r="192" spans="1:15" ht="37.5" x14ac:dyDescent="0.3">
      <c r="A192" s="87" t="s">
        <v>427</v>
      </c>
      <c r="B192" s="88">
        <v>601</v>
      </c>
      <c r="C192" s="89">
        <v>5</v>
      </c>
      <c r="D192" s="89">
        <v>3</v>
      </c>
      <c r="E192" s="90" t="s">
        <v>426</v>
      </c>
      <c r="F192" s="88" t="s">
        <v>1</v>
      </c>
      <c r="G192" s="91">
        <v>2897566.98</v>
      </c>
      <c r="H192" s="91">
        <v>2897566.98</v>
      </c>
      <c r="I192" s="91">
        <v>100</v>
      </c>
      <c r="J192" s="91">
        <v>1458127.51</v>
      </c>
      <c r="K192" s="91">
        <v>1161870.53</v>
      </c>
      <c r="L192" s="91">
        <v>79.682370000000006</v>
      </c>
      <c r="M192" s="91">
        <f t="shared" si="4"/>
        <v>4355694.49</v>
      </c>
      <c r="N192" s="91">
        <v>4059437.51</v>
      </c>
      <c r="O192" s="99">
        <f t="shared" si="5"/>
        <v>93.198398540573478</v>
      </c>
    </row>
    <row r="193" spans="1:15" ht="37.5" x14ac:dyDescent="0.3">
      <c r="A193" s="87" t="s">
        <v>429</v>
      </c>
      <c r="B193" s="88">
        <v>601</v>
      </c>
      <c r="C193" s="89">
        <v>5</v>
      </c>
      <c r="D193" s="89">
        <v>3</v>
      </c>
      <c r="E193" s="90" t="s">
        <v>428</v>
      </c>
      <c r="F193" s="88" t="s">
        <v>1</v>
      </c>
      <c r="G193" s="91">
        <v>264283.65000000002</v>
      </c>
      <c r="H193" s="91">
        <v>264283.65000000002</v>
      </c>
      <c r="I193" s="91">
        <v>100</v>
      </c>
      <c r="J193" s="91">
        <v>180687.55</v>
      </c>
      <c r="K193" s="91">
        <v>92090.69</v>
      </c>
      <c r="L193" s="91">
        <v>50.966819999999998</v>
      </c>
      <c r="M193" s="91">
        <f t="shared" si="4"/>
        <v>444971.2</v>
      </c>
      <c r="N193" s="91">
        <v>356374.34</v>
      </c>
      <c r="O193" s="99">
        <f t="shared" si="5"/>
        <v>80.08930465612157</v>
      </c>
    </row>
    <row r="194" spans="1:15" ht="37.5" x14ac:dyDescent="0.3">
      <c r="A194" s="87" t="s">
        <v>1049</v>
      </c>
      <c r="B194" s="88">
        <v>601</v>
      </c>
      <c r="C194" s="89">
        <v>5</v>
      </c>
      <c r="D194" s="89">
        <v>3</v>
      </c>
      <c r="E194" s="90" t="s">
        <v>430</v>
      </c>
      <c r="F194" s="88" t="s">
        <v>1</v>
      </c>
      <c r="G194" s="91">
        <v>264283.65000000002</v>
      </c>
      <c r="H194" s="91">
        <v>264283.65000000002</v>
      </c>
      <c r="I194" s="91">
        <v>100</v>
      </c>
      <c r="J194" s="91">
        <v>180687.55</v>
      </c>
      <c r="K194" s="91">
        <v>92090.69</v>
      </c>
      <c r="L194" s="91">
        <v>50.966819999999998</v>
      </c>
      <c r="M194" s="91">
        <f t="shared" si="4"/>
        <v>444971.2</v>
      </c>
      <c r="N194" s="91">
        <v>356374.34</v>
      </c>
      <c r="O194" s="99">
        <f t="shared" si="5"/>
        <v>80.08930465612157</v>
      </c>
    </row>
    <row r="195" spans="1:15" ht="37.5" x14ac:dyDescent="0.3">
      <c r="A195" s="87" t="s">
        <v>1030</v>
      </c>
      <c r="B195" s="88">
        <v>601</v>
      </c>
      <c r="C195" s="89">
        <v>5</v>
      </c>
      <c r="D195" s="89">
        <v>3</v>
      </c>
      <c r="E195" s="90" t="s">
        <v>430</v>
      </c>
      <c r="F195" s="88" t="s">
        <v>1031</v>
      </c>
      <c r="G195" s="91">
        <v>264283.65000000002</v>
      </c>
      <c r="H195" s="91">
        <v>264283.65000000002</v>
      </c>
      <c r="I195" s="91">
        <v>100</v>
      </c>
      <c r="J195" s="91">
        <v>180687.55</v>
      </c>
      <c r="K195" s="91">
        <v>92090.69</v>
      </c>
      <c r="L195" s="91">
        <v>50.966819999999998</v>
      </c>
      <c r="M195" s="91">
        <f t="shared" si="4"/>
        <v>444971.2</v>
      </c>
      <c r="N195" s="91">
        <v>356374.34</v>
      </c>
      <c r="O195" s="99">
        <f t="shared" si="5"/>
        <v>80.08930465612157</v>
      </c>
    </row>
    <row r="196" spans="1:15" ht="18" customHeight="1" x14ac:dyDescent="0.3">
      <c r="A196" s="87" t="s">
        <v>432</v>
      </c>
      <c r="B196" s="88">
        <v>601</v>
      </c>
      <c r="C196" s="89">
        <v>5</v>
      </c>
      <c r="D196" s="89">
        <v>3</v>
      </c>
      <c r="E196" s="90" t="s">
        <v>431</v>
      </c>
      <c r="F196" s="88" t="s">
        <v>1</v>
      </c>
      <c r="G196" s="91">
        <v>2633283.33</v>
      </c>
      <c r="H196" s="91">
        <v>2633283.33</v>
      </c>
      <c r="I196" s="91">
        <v>100</v>
      </c>
      <c r="J196" s="91">
        <v>1277439.96</v>
      </c>
      <c r="K196" s="91">
        <v>1069779.8400000001</v>
      </c>
      <c r="L196" s="91">
        <v>83.744039999999998</v>
      </c>
      <c r="M196" s="91">
        <f t="shared" ref="M196:M257" si="6">G196+J196</f>
        <v>3910723.29</v>
      </c>
      <c r="N196" s="91">
        <v>3703063.17</v>
      </c>
      <c r="O196" s="99">
        <f t="shared" ref="O196:O257" si="7">N196/M196*100</f>
        <v>94.689981760381713</v>
      </c>
    </row>
    <row r="197" spans="1:15" ht="37.5" x14ac:dyDescent="0.3">
      <c r="A197" s="87" t="s">
        <v>434</v>
      </c>
      <c r="B197" s="88">
        <v>601</v>
      </c>
      <c r="C197" s="89">
        <v>5</v>
      </c>
      <c r="D197" s="89">
        <v>3</v>
      </c>
      <c r="E197" s="90" t="s">
        <v>433</v>
      </c>
      <c r="F197" s="88" t="s">
        <v>1</v>
      </c>
      <c r="G197" s="91">
        <v>2633283.33</v>
      </c>
      <c r="H197" s="91">
        <v>2633283.33</v>
      </c>
      <c r="I197" s="91">
        <v>100</v>
      </c>
      <c r="J197" s="91">
        <v>1277439.96</v>
      </c>
      <c r="K197" s="91">
        <v>1069779.8400000001</v>
      </c>
      <c r="L197" s="91">
        <v>83.744039999999998</v>
      </c>
      <c r="M197" s="91">
        <f t="shared" si="6"/>
        <v>3910723.29</v>
      </c>
      <c r="N197" s="91">
        <v>3703063.17</v>
      </c>
      <c r="O197" s="99">
        <f t="shared" si="7"/>
        <v>94.689981760381713</v>
      </c>
    </row>
    <row r="198" spans="1:15" ht="37.5" x14ac:dyDescent="0.3">
      <c r="A198" s="87" t="s">
        <v>1030</v>
      </c>
      <c r="B198" s="88">
        <v>601</v>
      </c>
      <c r="C198" s="89">
        <v>5</v>
      </c>
      <c r="D198" s="89">
        <v>3</v>
      </c>
      <c r="E198" s="90" t="s">
        <v>433</v>
      </c>
      <c r="F198" s="88" t="s">
        <v>1031</v>
      </c>
      <c r="G198" s="91">
        <v>33420.49</v>
      </c>
      <c r="H198" s="91">
        <v>33420.49</v>
      </c>
      <c r="I198" s="91">
        <v>100</v>
      </c>
      <c r="J198" s="91">
        <v>24456.94</v>
      </c>
      <c r="K198" s="91">
        <v>12314.79</v>
      </c>
      <c r="L198" s="91">
        <v>50.35295</v>
      </c>
      <c r="M198" s="91">
        <f t="shared" si="6"/>
        <v>57877.429999999993</v>
      </c>
      <c r="N198" s="91">
        <v>45735.28</v>
      </c>
      <c r="O198" s="99">
        <f t="shared" si="7"/>
        <v>79.020924045867275</v>
      </c>
    </row>
    <row r="199" spans="1:15" x14ac:dyDescent="0.3">
      <c r="A199" s="87" t="s">
        <v>1032</v>
      </c>
      <c r="B199" s="88">
        <v>601</v>
      </c>
      <c r="C199" s="89">
        <v>5</v>
      </c>
      <c r="D199" s="89">
        <v>3</v>
      </c>
      <c r="E199" s="90" t="s">
        <v>433</v>
      </c>
      <c r="F199" s="88" t="s">
        <v>1033</v>
      </c>
      <c r="G199" s="91">
        <v>2599862.84</v>
      </c>
      <c r="H199" s="91">
        <v>2599862.84</v>
      </c>
      <c r="I199" s="91">
        <v>100</v>
      </c>
      <c r="J199" s="91">
        <v>1252983.02</v>
      </c>
      <c r="K199" s="91">
        <v>1057465.05</v>
      </c>
      <c r="L199" s="91">
        <v>84.395799999999994</v>
      </c>
      <c r="M199" s="91">
        <f t="shared" si="6"/>
        <v>3852845.86</v>
      </c>
      <c r="N199" s="91">
        <v>3657327.89</v>
      </c>
      <c r="O199" s="99">
        <f t="shared" si="7"/>
        <v>94.925362261961865</v>
      </c>
    </row>
    <row r="200" spans="1:15" x14ac:dyDescent="0.3">
      <c r="A200" s="87" t="s">
        <v>441</v>
      </c>
      <c r="B200" s="88">
        <v>601</v>
      </c>
      <c r="C200" s="89">
        <v>10</v>
      </c>
      <c r="D200" s="89">
        <v>0</v>
      </c>
      <c r="E200" s="90" t="s">
        <v>1</v>
      </c>
      <c r="F200" s="88" t="s">
        <v>1</v>
      </c>
      <c r="G200" s="91">
        <v>5027521.42</v>
      </c>
      <c r="H200" s="91">
        <v>5027521.42</v>
      </c>
      <c r="I200" s="91">
        <v>100</v>
      </c>
      <c r="J200" s="91">
        <v>9025803.2599999998</v>
      </c>
      <c r="K200" s="91">
        <v>8442800.6799999997</v>
      </c>
      <c r="L200" s="91">
        <v>93.540710000000004</v>
      </c>
      <c r="M200" s="91">
        <f t="shared" si="6"/>
        <v>14053324.68</v>
      </c>
      <c r="N200" s="91">
        <v>13470322.1</v>
      </c>
      <c r="O200" s="99">
        <f t="shared" si="7"/>
        <v>95.851497113492997</v>
      </c>
    </row>
    <row r="201" spans="1:15" x14ac:dyDescent="0.3">
      <c r="A201" s="87" t="s">
        <v>442</v>
      </c>
      <c r="B201" s="88">
        <v>601</v>
      </c>
      <c r="C201" s="89">
        <v>10</v>
      </c>
      <c r="D201" s="89">
        <v>3</v>
      </c>
      <c r="E201" s="90" t="s">
        <v>1</v>
      </c>
      <c r="F201" s="88" t="s">
        <v>1</v>
      </c>
      <c r="G201" s="91">
        <v>5027521.42</v>
      </c>
      <c r="H201" s="91">
        <v>5027521.42</v>
      </c>
      <c r="I201" s="91">
        <v>100</v>
      </c>
      <c r="J201" s="91">
        <v>9025803.2599999998</v>
      </c>
      <c r="K201" s="91">
        <v>8442800.6799999997</v>
      </c>
      <c r="L201" s="91">
        <v>93.540710000000004</v>
      </c>
      <c r="M201" s="91">
        <f t="shared" si="6"/>
        <v>14053324.68</v>
      </c>
      <c r="N201" s="91">
        <v>13470322.1</v>
      </c>
      <c r="O201" s="99">
        <f t="shared" si="7"/>
        <v>95.851497113492997</v>
      </c>
    </row>
    <row r="202" spans="1:15" ht="37.5" x14ac:dyDescent="0.3">
      <c r="A202" s="87" t="s">
        <v>299</v>
      </c>
      <c r="B202" s="88">
        <v>601</v>
      </c>
      <c r="C202" s="89">
        <v>10</v>
      </c>
      <c r="D202" s="89">
        <v>3</v>
      </c>
      <c r="E202" s="90" t="s">
        <v>298</v>
      </c>
      <c r="F202" s="88" t="s">
        <v>1</v>
      </c>
      <c r="G202" s="91">
        <v>5027521.42</v>
      </c>
      <c r="H202" s="91">
        <v>5027521.42</v>
      </c>
      <c r="I202" s="91">
        <v>100</v>
      </c>
      <c r="J202" s="91">
        <v>9025803.2599999998</v>
      </c>
      <c r="K202" s="91">
        <v>8442800.6799999997</v>
      </c>
      <c r="L202" s="91">
        <v>93.540710000000004</v>
      </c>
      <c r="M202" s="91">
        <f t="shared" si="6"/>
        <v>14053324.68</v>
      </c>
      <c r="N202" s="91">
        <v>13470322.1</v>
      </c>
      <c r="O202" s="99">
        <f t="shared" si="7"/>
        <v>95.851497113492997</v>
      </c>
    </row>
    <row r="203" spans="1:15" ht="38.25" customHeight="1" x14ac:dyDescent="0.3">
      <c r="A203" s="87" t="s">
        <v>444</v>
      </c>
      <c r="B203" s="88">
        <v>601</v>
      </c>
      <c r="C203" s="89">
        <v>10</v>
      </c>
      <c r="D203" s="89">
        <v>3</v>
      </c>
      <c r="E203" s="90" t="s">
        <v>443</v>
      </c>
      <c r="F203" s="88" t="s">
        <v>1</v>
      </c>
      <c r="G203" s="91">
        <v>5027521.42</v>
      </c>
      <c r="H203" s="91">
        <v>5027521.42</v>
      </c>
      <c r="I203" s="91">
        <v>100</v>
      </c>
      <c r="J203" s="91">
        <v>9025803.2599999998</v>
      </c>
      <c r="K203" s="91">
        <v>8442800.6799999997</v>
      </c>
      <c r="L203" s="91">
        <v>93.540710000000004</v>
      </c>
      <c r="M203" s="91">
        <f t="shared" si="6"/>
        <v>14053324.68</v>
      </c>
      <c r="N203" s="91">
        <v>13470322.1</v>
      </c>
      <c r="O203" s="99">
        <f t="shared" si="7"/>
        <v>95.851497113492997</v>
      </c>
    </row>
    <row r="204" spans="1:15" ht="56.25" x14ac:dyDescent="0.3">
      <c r="A204" s="87" t="s">
        <v>446</v>
      </c>
      <c r="B204" s="88">
        <v>601</v>
      </c>
      <c r="C204" s="89">
        <v>10</v>
      </c>
      <c r="D204" s="89">
        <v>3</v>
      </c>
      <c r="E204" s="90" t="s">
        <v>445</v>
      </c>
      <c r="F204" s="88" t="s">
        <v>1</v>
      </c>
      <c r="G204" s="91">
        <v>5027521.42</v>
      </c>
      <c r="H204" s="91">
        <v>5027521.42</v>
      </c>
      <c r="I204" s="91">
        <v>100</v>
      </c>
      <c r="J204" s="91">
        <v>9025803.2599999998</v>
      </c>
      <c r="K204" s="91">
        <v>8442800.6799999997</v>
      </c>
      <c r="L204" s="91">
        <v>93.540710000000004</v>
      </c>
      <c r="M204" s="91">
        <f t="shared" si="6"/>
        <v>14053324.68</v>
      </c>
      <c r="N204" s="91">
        <v>13470322.1</v>
      </c>
      <c r="O204" s="99">
        <f t="shared" si="7"/>
        <v>95.851497113492997</v>
      </c>
    </row>
    <row r="205" spans="1:15" ht="151.5" customHeight="1" x14ac:dyDescent="0.3">
      <c r="A205" s="87" t="s">
        <v>448</v>
      </c>
      <c r="B205" s="88">
        <v>601</v>
      </c>
      <c r="C205" s="89">
        <v>10</v>
      </c>
      <c r="D205" s="89">
        <v>3</v>
      </c>
      <c r="E205" s="90" t="s">
        <v>447</v>
      </c>
      <c r="F205" s="88" t="s">
        <v>1</v>
      </c>
      <c r="G205" s="91">
        <v>4480780.9000000004</v>
      </c>
      <c r="H205" s="91">
        <v>4480780.9000000004</v>
      </c>
      <c r="I205" s="91">
        <v>100</v>
      </c>
      <c r="J205" s="91">
        <v>6857456.1799999997</v>
      </c>
      <c r="K205" s="91">
        <v>6765607.5199999996</v>
      </c>
      <c r="L205" s="91">
        <v>98.660600000000002</v>
      </c>
      <c r="M205" s="91">
        <f t="shared" si="6"/>
        <v>11338237.08</v>
      </c>
      <c r="N205" s="91">
        <v>11246388.42</v>
      </c>
      <c r="O205" s="99">
        <f t="shared" si="7"/>
        <v>99.189921154832646</v>
      </c>
    </row>
    <row r="206" spans="1:15" ht="21.75" customHeight="1" x14ac:dyDescent="0.3">
      <c r="A206" s="87" t="s">
        <v>1040</v>
      </c>
      <c r="B206" s="88">
        <v>601</v>
      </c>
      <c r="C206" s="89">
        <v>10</v>
      </c>
      <c r="D206" s="89">
        <v>3</v>
      </c>
      <c r="E206" s="90" t="s">
        <v>447</v>
      </c>
      <c r="F206" s="88" t="s">
        <v>1041</v>
      </c>
      <c r="G206" s="91">
        <v>4480780.9000000004</v>
      </c>
      <c r="H206" s="91">
        <v>4480780.9000000004</v>
      </c>
      <c r="I206" s="91">
        <v>100</v>
      </c>
      <c r="J206" s="91">
        <v>6857456.1799999997</v>
      </c>
      <c r="K206" s="91">
        <v>6765607.5199999996</v>
      </c>
      <c r="L206" s="91">
        <v>98.660600000000002</v>
      </c>
      <c r="M206" s="91">
        <f t="shared" si="6"/>
        <v>11338237.08</v>
      </c>
      <c r="N206" s="91">
        <v>11246388.42</v>
      </c>
      <c r="O206" s="99">
        <f t="shared" si="7"/>
        <v>99.189921154832646</v>
      </c>
    </row>
    <row r="207" spans="1:15" ht="75" x14ac:dyDescent="0.3">
      <c r="A207" s="87" t="s">
        <v>450</v>
      </c>
      <c r="B207" s="88">
        <v>601</v>
      </c>
      <c r="C207" s="89">
        <v>10</v>
      </c>
      <c r="D207" s="89">
        <v>3</v>
      </c>
      <c r="E207" s="90" t="s">
        <v>449</v>
      </c>
      <c r="F207" s="88" t="s">
        <v>1</v>
      </c>
      <c r="G207" s="91">
        <v>179089.16</v>
      </c>
      <c r="H207" s="91">
        <v>179089.16</v>
      </c>
      <c r="I207" s="91">
        <v>100</v>
      </c>
      <c r="J207" s="91">
        <v>1463023.84</v>
      </c>
      <c r="K207" s="91">
        <v>974754.48</v>
      </c>
      <c r="L207" s="91">
        <v>66.626009999999994</v>
      </c>
      <c r="M207" s="91">
        <f t="shared" si="6"/>
        <v>1642113</v>
      </c>
      <c r="N207" s="91">
        <v>1153843.6399999999</v>
      </c>
      <c r="O207" s="99">
        <f t="shared" si="7"/>
        <v>70.265788042601201</v>
      </c>
    </row>
    <row r="208" spans="1:15" ht="20.25" customHeight="1" x14ac:dyDescent="0.3">
      <c r="A208" s="87" t="s">
        <v>1040</v>
      </c>
      <c r="B208" s="88">
        <v>601</v>
      </c>
      <c r="C208" s="89">
        <v>10</v>
      </c>
      <c r="D208" s="89">
        <v>3</v>
      </c>
      <c r="E208" s="90" t="s">
        <v>449</v>
      </c>
      <c r="F208" s="88" t="s">
        <v>1041</v>
      </c>
      <c r="G208" s="91">
        <v>179089.16</v>
      </c>
      <c r="H208" s="91">
        <v>179089.16</v>
      </c>
      <c r="I208" s="91">
        <v>100</v>
      </c>
      <c r="J208" s="91">
        <v>1463023.84</v>
      </c>
      <c r="K208" s="91">
        <v>974754.48</v>
      </c>
      <c r="L208" s="91">
        <v>66.626009999999994</v>
      </c>
      <c r="M208" s="91">
        <f t="shared" si="6"/>
        <v>1642113</v>
      </c>
      <c r="N208" s="91">
        <v>1153843.6399999999</v>
      </c>
      <c r="O208" s="99">
        <f t="shared" si="7"/>
        <v>70.265788042601201</v>
      </c>
    </row>
    <row r="209" spans="1:15" ht="60.75" customHeight="1" x14ac:dyDescent="0.3">
      <c r="A209" s="87" t="s">
        <v>452</v>
      </c>
      <c r="B209" s="88">
        <v>601</v>
      </c>
      <c r="C209" s="89">
        <v>10</v>
      </c>
      <c r="D209" s="89">
        <v>3</v>
      </c>
      <c r="E209" s="90" t="s">
        <v>451</v>
      </c>
      <c r="F209" s="88" t="s">
        <v>1</v>
      </c>
      <c r="G209" s="91">
        <v>254031.35999999999</v>
      </c>
      <c r="H209" s="91">
        <v>254031.35999999999</v>
      </c>
      <c r="I209" s="91">
        <v>100</v>
      </c>
      <c r="J209" s="91">
        <v>515643.14</v>
      </c>
      <c r="K209" s="91">
        <v>515068.68</v>
      </c>
      <c r="L209" s="91">
        <v>99.888589999999994</v>
      </c>
      <c r="M209" s="91">
        <f t="shared" si="6"/>
        <v>769674.5</v>
      </c>
      <c r="N209" s="91">
        <v>769100.04</v>
      </c>
      <c r="O209" s="99">
        <f t="shared" si="7"/>
        <v>99.925363254206815</v>
      </c>
    </row>
    <row r="210" spans="1:15" ht="20.25" customHeight="1" x14ac:dyDescent="0.3">
      <c r="A210" s="87" t="s">
        <v>1040</v>
      </c>
      <c r="B210" s="88">
        <v>601</v>
      </c>
      <c r="C210" s="89">
        <v>10</v>
      </c>
      <c r="D210" s="89">
        <v>3</v>
      </c>
      <c r="E210" s="90" t="s">
        <v>451</v>
      </c>
      <c r="F210" s="88" t="s">
        <v>1041</v>
      </c>
      <c r="G210" s="91">
        <v>254031.35999999999</v>
      </c>
      <c r="H210" s="91">
        <v>254031.35999999999</v>
      </c>
      <c r="I210" s="91">
        <v>100</v>
      </c>
      <c r="J210" s="91">
        <v>515643.14</v>
      </c>
      <c r="K210" s="91">
        <v>515068.68</v>
      </c>
      <c r="L210" s="91">
        <v>99.888589999999994</v>
      </c>
      <c r="M210" s="91">
        <f t="shared" si="6"/>
        <v>769674.5</v>
      </c>
      <c r="N210" s="91">
        <v>769100.04</v>
      </c>
      <c r="O210" s="99">
        <f t="shared" si="7"/>
        <v>99.925363254206815</v>
      </c>
    </row>
    <row r="211" spans="1:15" ht="75" x14ac:dyDescent="0.3">
      <c r="A211" s="87" t="s">
        <v>454</v>
      </c>
      <c r="B211" s="88">
        <v>601</v>
      </c>
      <c r="C211" s="89">
        <v>10</v>
      </c>
      <c r="D211" s="89">
        <v>3</v>
      </c>
      <c r="E211" s="90" t="s">
        <v>453</v>
      </c>
      <c r="F211" s="88" t="s">
        <v>1</v>
      </c>
      <c r="G211" s="91">
        <v>113620</v>
      </c>
      <c r="H211" s="91">
        <v>113620</v>
      </c>
      <c r="I211" s="91">
        <v>100</v>
      </c>
      <c r="J211" s="91">
        <v>189680.1</v>
      </c>
      <c r="K211" s="91">
        <v>187370</v>
      </c>
      <c r="L211" s="91">
        <v>98.782110000000003</v>
      </c>
      <c r="M211" s="91">
        <f t="shared" si="6"/>
        <v>303300.09999999998</v>
      </c>
      <c r="N211" s="91">
        <v>300990</v>
      </c>
      <c r="O211" s="99">
        <f t="shared" si="7"/>
        <v>99.238345124185585</v>
      </c>
    </row>
    <row r="212" spans="1:15" ht="21.75" customHeight="1" x14ac:dyDescent="0.3">
      <c r="A212" s="87" t="s">
        <v>1040</v>
      </c>
      <c r="B212" s="88">
        <v>601</v>
      </c>
      <c r="C212" s="89">
        <v>10</v>
      </c>
      <c r="D212" s="89">
        <v>3</v>
      </c>
      <c r="E212" s="90" t="s">
        <v>453</v>
      </c>
      <c r="F212" s="88" t="s">
        <v>1041</v>
      </c>
      <c r="G212" s="91">
        <v>113620</v>
      </c>
      <c r="H212" s="91">
        <v>113620</v>
      </c>
      <c r="I212" s="91">
        <v>100</v>
      </c>
      <c r="J212" s="91">
        <v>189680.1</v>
      </c>
      <c r="K212" s="91">
        <v>187370</v>
      </c>
      <c r="L212" s="91">
        <v>98.782110000000003</v>
      </c>
      <c r="M212" s="91">
        <f t="shared" si="6"/>
        <v>303300.09999999998</v>
      </c>
      <c r="N212" s="91">
        <v>300990</v>
      </c>
      <c r="O212" s="99">
        <f t="shared" si="7"/>
        <v>99.238345124185585</v>
      </c>
    </row>
    <row r="213" spans="1:15" x14ac:dyDescent="0.3">
      <c r="A213" s="87" t="s">
        <v>456</v>
      </c>
      <c r="B213" s="88">
        <v>601</v>
      </c>
      <c r="C213" s="89">
        <v>12</v>
      </c>
      <c r="D213" s="89">
        <v>0</v>
      </c>
      <c r="E213" s="90" t="s">
        <v>1</v>
      </c>
      <c r="F213" s="88" t="s">
        <v>1</v>
      </c>
      <c r="G213" s="91">
        <v>3801600</v>
      </c>
      <c r="H213" s="91">
        <v>3801600</v>
      </c>
      <c r="I213" s="91">
        <v>100</v>
      </c>
      <c r="J213" s="91">
        <v>1284319</v>
      </c>
      <c r="K213" s="91">
        <v>1284319</v>
      </c>
      <c r="L213" s="91">
        <v>100</v>
      </c>
      <c r="M213" s="91">
        <f t="shared" si="6"/>
        <v>5085919</v>
      </c>
      <c r="N213" s="91">
        <v>5085919</v>
      </c>
      <c r="O213" s="99">
        <f t="shared" si="7"/>
        <v>100</v>
      </c>
    </row>
    <row r="214" spans="1:15" x14ac:dyDescent="0.3">
      <c r="A214" s="87" t="s">
        <v>457</v>
      </c>
      <c r="B214" s="88">
        <v>601</v>
      </c>
      <c r="C214" s="89">
        <v>12</v>
      </c>
      <c r="D214" s="89">
        <v>2</v>
      </c>
      <c r="E214" s="90" t="s">
        <v>1</v>
      </c>
      <c r="F214" s="88" t="s">
        <v>1</v>
      </c>
      <c r="G214" s="91">
        <v>3801600</v>
      </c>
      <c r="H214" s="91">
        <v>3801600</v>
      </c>
      <c r="I214" s="91">
        <v>100</v>
      </c>
      <c r="J214" s="91">
        <v>1284319</v>
      </c>
      <c r="K214" s="91">
        <v>1284319</v>
      </c>
      <c r="L214" s="91">
        <v>100</v>
      </c>
      <c r="M214" s="91">
        <f t="shared" si="6"/>
        <v>5085919</v>
      </c>
      <c r="N214" s="91">
        <v>5085919</v>
      </c>
      <c r="O214" s="99">
        <f t="shared" si="7"/>
        <v>100</v>
      </c>
    </row>
    <row r="215" spans="1:15" ht="37.5" x14ac:dyDescent="0.3">
      <c r="A215" s="87" t="s">
        <v>320</v>
      </c>
      <c r="B215" s="88">
        <v>601</v>
      </c>
      <c r="C215" s="89">
        <v>12</v>
      </c>
      <c r="D215" s="89">
        <v>2</v>
      </c>
      <c r="E215" s="90" t="s">
        <v>319</v>
      </c>
      <c r="F215" s="88" t="s">
        <v>1</v>
      </c>
      <c r="G215" s="91">
        <v>3801600</v>
      </c>
      <c r="H215" s="91">
        <v>3801600</v>
      </c>
      <c r="I215" s="91">
        <v>100</v>
      </c>
      <c r="J215" s="91">
        <v>1284319</v>
      </c>
      <c r="K215" s="91">
        <v>1284319</v>
      </c>
      <c r="L215" s="91">
        <v>100</v>
      </c>
      <c r="M215" s="91">
        <f t="shared" si="6"/>
        <v>5085919</v>
      </c>
      <c r="N215" s="91">
        <v>5085919</v>
      </c>
      <c r="O215" s="99">
        <f t="shared" si="7"/>
        <v>100</v>
      </c>
    </row>
    <row r="216" spans="1:15" ht="56.25" x14ac:dyDescent="0.3">
      <c r="A216" s="87" t="s">
        <v>332</v>
      </c>
      <c r="B216" s="88">
        <v>601</v>
      </c>
      <c r="C216" s="89">
        <v>12</v>
      </c>
      <c r="D216" s="89">
        <v>2</v>
      </c>
      <c r="E216" s="90" t="s">
        <v>331</v>
      </c>
      <c r="F216" s="88" t="s">
        <v>1</v>
      </c>
      <c r="G216" s="91">
        <v>3801600</v>
      </c>
      <c r="H216" s="91">
        <v>3801600</v>
      </c>
      <c r="I216" s="91">
        <v>100</v>
      </c>
      <c r="J216" s="91">
        <v>1284319</v>
      </c>
      <c r="K216" s="91">
        <v>1284319</v>
      </c>
      <c r="L216" s="91">
        <v>100</v>
      </c>
      <c r="M216" s="91">
        <f t="shared" si="6"/>
        <v>5085919</v>
      </c>
      <c r="N216" s="91">
        <v>5085919</v>
      </c>
      <c r="O216" s="99">
        <f t="shared" si="7"/>
        <v>100</v>
      </c>
    </row>
    <row r="217" spans="1:15" ht="56.25" x14ac:dyDescent="0.3">
      <c r="A217" s="87" t="s">
        <v>459</v>
      </c>
      <c r="B217" s="88">
        <v>601</v>
      </c>
      <c r="C217" s="89">
        <v>12</v>
      </c>
      <c r="D217" s="89">
        <v>2</v>
      </c>
      <c r="E217" s="90" t="s">
        <v>458</v>
      </c>
      <c r="F217" s="88" t="s">
        <v>1</v>
      </c>
      <c r="G217" s="91">
        <v>3801600</v>
      </c>
      <c r="H217" s="91">
        <v>3801600</v>
      </c>
      <c r="I217" s="91">
        <v>100</v>
      </c>
      <c r="J217" s="91">
        <v>1284319</v>
      </c>
      <c r="K217" s="91">
        <v>1284319</v>
      </c>
      <c r="L217" s="91">
        <v>100</v>
      </c>
      <c r="M217" s="91">
        <f t="shared" si="6"/>
        <v>5085919</v>
      </c>
      <c r="N217" s="91">
        <v>5085919</v>
      </c>
      <c r="O217" s="99">
        <f t="shared" si="7"/>
        <v>100</v>
      </c>
    </row>
    <row r="218" spans="1:15" ht="37.5" x14ac:dyDescent="0.3">
      <c r="A218" s="87" t="s">
        <v>336</v>
      </c>
      <c r="B218" s="88">
        <v>601</v>
      </c>
      <c r="C218" s="89">
        <v>12</v>
      </c>
      <c r="D218" s="89">
        <v>2</v>
      </c>
      <c r="E218" s="90" t="s">
        <v>460</v>
      </c>
      <c r="F218" s="88" t="s">
        <v>1</v>
      </c>
      <c r="G218" s="91">
        <v>3801600</v>
      </c>
      <c r="H218" s="91">
        <v>3801600</v>
      </c>
      <c r="I218" s="91">
        <v>100</v>
      </c>
      <c r="J218" s="91">
        <v>1284319</v>
      </c>
      <c r="K218" s="91">
        <v>1284319</v>
      </c>
      <c r="L218" s="91">
        <v>100</v>
      </c>
      <c r="M218" s="91">
        <f t="shared" si="6"/>
        <v>5085919</v>
      </c>
      <c r="N218" s="91">
        <v>5085919</v>
      </c>
      <c r="O218" s="99">
        <f t="shared" si="7"/>
        <v>100</v>
      </c>
    </row>
    <row r="219" spans="1:15" ht="38.25" customHeight="1" x14ac:dyDescent="0.3">
      <c r="A219" s="87" t="s">
        <v>1050</v>
      </c>
      <c r="B219" s="88">
        <v>601</v>
      </c>
      <c r="C219" s="89">
        <v>12</v>
      </c>
      <c r="D219" s="89">
        <v>2</v>
      </c>
      <c r="E219" s="90" t="s">
        <v>460</v>
      </c>
      <c r="F219" s="88" t="s">
        <v>1051</v>
      </c>
      <c r="G219" s="91">
        <v>3801600</v>
      </c>
      <c r="H219" s="91">
        <v>3801600</v>
      </c>
      <c r="I219" s="91">
        <v>100</v>
      </c>
      <c r="J219" s="91">
        <v>1284319</v>
      </c>
      <c r="K219" s="91">
        <v>1284319</v>
      </c>
      <c r="L219" s="91">
        <v>100</v>
      </c>
      <c r="M219" s="91">
        <f t="shared" si="6"/>
        <v>5085919</v>
      </c>
      <c r="N219" s="91">
        <v>5085919</v>
      </c>
      <c r="O219" s="99">
        <f t="shared" si="7"/>
        <v>100</v>
      </c>
    </row>
    <row r="220" spans="1:15" ht="37.5" x14ac:dyDescent="0.3">
      <c r="A220" s="87" t="s">
        <v>114</v>
      </c>
      <c r="B220" s="88">
        <v>602</v>
      </c>
      <c r="C220" s="89">
        <v>0</v>
      </c>
      <c r="D220" s="89">
        <v>0</v>
      </c>
      <c r="E220" s="90" t="s">
        <v>1</v>
      </c>
      <c r="F220" s="88" t="s">
        <v>1</v>
      </c>
      <c r="G220" s="91">
        <v>4088040.17</v>
      </c>
      <c r="H220" s="91">
        <v>4088040.17</v>
      </c>
      <c r="I220" s="91">
        <v>100</v>
      </c>
      <c r="J220" s="91">
        <v>3493749.38</v>
      </c>
      <c r="K220" s="91">
        <v>2311691.98</v>
      </c>
      <c r="L220" s="91">
        <v>66.166510000000002</v>
      </c>
      <c r="M220" s="91">
        <f t="shared" si="6"/>
        <v>7581789.5499999998</v>
      </c>
      <c r="N220" s="91">
        <v>6399732.1500000004</v>
      </c>
      <c r="O220" s="99">
        <f t="shared" si="7"/>
        <v>84.409255991548861</v>
      </c>
    </row>
    <row r="221" spans="1:15" x14ac:dyDescent="0.3">
      <c r="A221" s="87" t="s">
        <v>260</v>
      </c>
      <c r="B221" s="88">
        <v>602</v>
      </c>
      <c r="C221" s="89">
        <v>1</v>
      </c>
      <c r="D221" s="89">
        <v>0</v>
      </c>
      <c r="E221" s="90" t="s">
        <v>1</v>
      </c>
      <c r="F221" s="88" t="s">
        <v>1</v>
      </c>
      <c r="G221" s="91">
        <v>3655701.44</v>
      </c>
      <c r="H221" s="91">
        <v>3655701.44</v>
      </c>
      <c r="I221" s="91">
        <v>100</v>
      </c>
      <c r="J221" s="91">
        <v>2586699.9500000002</v>
      </c>
      <c r="K221" s="91">
        <v>2190190.2200000002</v>
      </c>
      <c r="L221" s="91">
        <v>84.671210000000002</v>
      </c>
      <c r="M221" s="91">
        <f t="shared" si="6"/>
        <v>6242401.3900000006</v>
      </c>
      <c r="N221" s="91">
        <v>5845891.6600000001</v>
      </c>
      <c r="O221" s="99">
        <f t="shared" si="7"/>
        <v>93.648121848825866</v>
      </c>
    </row>
    <row r="222" spans="1:15" x14ac:dyDescent="0.3">
      <c r="A222" s="87" t="s">
        <v>274</v>
      </c>
      <c r="B222" s="88">
        <v>602</v>
      </c>
      <c r="C222" s="89">
        <v>1</v>
      </c>
      <c r="D222" s="89">
        <v>13</v>
      </c>
      <c r="E222" s="90" t="s">
        <v>1</v>
      </c>
      <c r="F222" s="88" t="s">
        <v>1</v>
      </c>
      <c r="G222" s="91">
        <v>3655701.44</v>
      </c>
      <c r="H222" s="91">
        <v>3655701.44</v>
      </c>
      <c r="I222" s="91">
        <v>100</v>
      </c>
      <c r="J222" s="91">
        <v>2586699.9500000002</v>
      </c>
      <c r="K222" s="91">
        <v>2190190.2200000002</v>
      </c>
      <c r="L222" s="91">
        <v>84.671210000000002</v>
      </c>
      <c r="M222" s="91">
        <f t="shared" si="6"/>
        <v>6242401.3900000006</v>
      </c>
      <c r="N222" s="91">
        <v>5845891.6600000001</v>
      </c>
      <c r="O222" s="99">
        <f t="shared" si="7"/>
        <v>93.648121848825866</v>
      </c>
    </row>
    <row r="223" spans="1:15" ht="56.25" x14ac:dyDescent="0.3">
      <c r="A223" s="87" t="s">
        <v>462</v>
      </c>
      <c r="B223" s="88">
        <v>602</v>
      </c>
      <c r="C223" s="89">
        <v>1</v>
      </c>
      <c r="D223" s="89">
        <v>13</v>
      </c>
      <c r="E223" s="90" t="s">
        <v>461</v>
      </c>
      <c r="F223" s="88" t="s">
        <v>1</v>
      </c>
      <c r="G223" s="91">
        <v>3650901.44</v>
      </c>
      <c r="H223" s="91">
        <v>3650901.44</v>
      </c>
      <c r="I223" s="91">
        <v>100</v>
      </c>
      <c r="J223" s="91">
        <v>2444699.9500000002</v>
      </c>
      <c r="K223" s="91">
        <v>2058190.22</v>
      </c>
      <c r="L223" s="91">
        <v>84.189890000000005</v>
      </c>
      <c r="M223" s="91">
        <f t="shared" si="6"/>
        <v>6095601.3900000006</v>
      </c>
      <c r="N223" s="91">
        <v>5709091.6600000001</v>
      </c>
      <c r="O223" s="99">
        <f t="shared" si="7"/>
        <v>93.659202673027792</v>
      </c>
    </row>
    <row r="224" spans="1:15" ht="56.25" x14ac:dyDescent="0.3">
      <c r="A224" s="87" t="s">
        <v>464</v>
      </c>
      <c r="B224" s="88">
        <v>602</v>
      </c>
      <c r="C224" s="89">
        <v>1</v>
      </c>
      <c r="D224" s="89">
        <v>13</v>
      </c>
      <c r="E224" s="90" t="s">
        <v>463</v>
      </c>
      <c r="F224" s="88" t="s">
        <v>1</v>
      </c>
      <c r="G224" s="91">
        <v>452424.09</v>
      </c>
      <c r="H224" s="91">
        <v>452424.09</v>
      </c>
      <c r="I224" s="91">
        <v>100</v>
      </c>
      <c r="J224" s="91">
        <v>376570.56</v>
      </c>
      <c r="K224" s="91">
        <v>147206.70000000001</v>
      </c>
      <c r="L224" s="91">
        <v>39.0914</v>
      </c>
      <c r="M224" s="91">
        <f t="shared" si="6"/>
        <v>828994.65</v>
      </c>
      <c r="N224" s="91">
        <v>599630.79</v>
      </c>
      <c r="O224" s="99">
        <f t="shared" si="7"/>
        <v>72.332287066026296</v>
      </c>
    </row>
    <row r="225" spans="1:15" ht="93.75" x14ac:dyDescent="0.3">
      <c r="A225" s="87" t="s">
        <v>466</v>
      </c>
      <c r="B225" s="88">
        <v>602</v>
      </c>
      <c r="C225" s="89">
        <v>1</v>
      </c>
      <c r="D225" s="89">
        <v>13</v>
      </c>
      <c r="E225" s="90" t="s">
        <v>465</v>
      </c>
      <c r="F225" s="88" t="s">
        <v>1</v>
      </c>
      <c r="G225" s="91">
        <v>339722.3</v>
      </c>
      <c r="H225" s="91">
        <v>339722.3</v>
      </c>
      <c r="I225" s="91">
        <v>100</v>
      </c>
      <c r="J225" s="91">
        <v>90277.7</v>
      </c>
      <c r="K225" s="91">
        <v>79794</v>
      </c>
      <c r="L225" s="91">
        <v>88.387280000000004</v>
      </c>
      <c r="M225" s="91">
        <f t="shared" si="6"/>
        <v>430000</v>
      </c>
      <c r="N225" s="91">
        <v>419516.3</v>
      </c>
      <c r="O225" s="99">
        <f t="shared" si="7"/>
        <v>97.56193023255814</v>
      </c>
    </row>
    <row r="226" spans="1:15" ht="37.5" x14ac:dyDescent="0.3">
      <c r="A226" s="87" t="s">
        <v>468</v>
      </c>
      <c r="B226" s="88">
        <v>602</v>
      </c>
      <c r="C226" s="89">
        <v>1</v>
      </c>
      <c r="D226" s="89">
        <v>13</v>
      </c>
      <c r="E226" s="90" t="s">
        <v>467</v>
      </c>
      <c r="F226" s="88" t="s">
        <v>1</v>
      </c>
      <c r="G226" s="91">
        <v>339722.3</v>
      </c>
      <c r="H226" s="91">
        <v>339722.3</v>
      </c>
      <c r="I226" s="91">
        <v>100</v>
      </c>
      <c r="J226" s="91">
        <v>90277.7</v>
      </c>
      <c r="K226" s="91">
        <v>79794</v>
      </c>
      <c r="L226" s="91">
        <v>88.387280000000004</v>
      </c>
      <c r="M226" s="91">
        <f t="shared" si="6"/>
        <v>430000</v>
      </c>
      <c r="N226" s="91">
        <v>419516.3</v>
      </c>
      <c r="O226" s="99">
        <f t="shared" si="7"/>
        <v>97.56193023255814</v>
      </c>
    </row>
    <row r="227" spans="1:15" ht="37.5" x14ac:dyDescent="0.3">
      <c r="A227" s="87" t="s">
        <v>1030</v>
      </c>
      <c r="B227" s="88">
        <v>602</v>
      </c>
      <c r="C227" s="89">
        <v>1</v>
      </c>
      <c r="D227" s="89">
        <v>13</v>
      </c>
      <c r="E227" s="90" t="s">
        <v>467</v>
      </c>
      <c r="F227" s="88" t="s">
        <v>1031</v>
      </c>
      <c r="G227" s="91">
        <v>339722.3</v>
      </c>
      <c r="H227" s="91">
        <v>339722.3</v>
      </c>
      <c r="I227" s="91">
        <v>100</v>
      </c>
      <c r="J227" s="91">
        <v>90277.7</v>
      </c>
      <c r="K227" s="91">
        <v>79794</v>
      </c>
      <c r="L227" s="91">
        <v>88.387280000000004</v>
      </c>
      <c r="M227" s="91">
        <f t="shared" si="6"/>
        <v>430000</v>
      </c>
      <c r="N227" s="91">
        <v>419516.3</v>
      </c>
      <c r="O227" s="99">
        <f t="shared" si="7"/>
        <v>97.56193023255814</v>
      </c>
    </row>
    <row r="228" spans="1:15" ht="56.25" x14ac:dyDescent="0.3">
      <c r="A228" s="87" t="s">
        <v>470</v>
      </c>
      <c r="B228" s="88">
        <v>602</v>
      </c>
      <c r="C228" s="89">
        <v>1</v>
      </c>
      <c r="D228" s="89">
        <v>13</v>
      </c>
      <c r="E228" s="90" t="s">
        <v>469</v>
      </c>
      <c r="F228" s="88" t="s">
        <v>1</v>
      </c>
      <c r="G228" s="91">
        <v>112701.79</v>
      </c>
      <c r="H228" s="91">
        <v>112701.79</v>
      </c>
      <c r="I228" s="91">
        <v>100</v>
      </c>
      <c r="J228" s="91">
        <v>286292.86</v>
      </c>
      <c r="K228" s="91">
        <v>67412.7</v>
      </c>
      <c r="L228" s="91">
        <v>23.546759999999999</v>
      </c>
      <c r="M228" s="91">
        <f t="shared" si="6"/>
        <v>398994.64999999997</v>
      </c>
      <c r="N228" s="91">
        <v>180114.49</v>
      </c>
      <c r="O228" s="99">
        <f t="shared" si="7"/>
        <v>45.14208147903738</v>
      </c>
    </row>
    <row r="229" spans="1:15" ht="37.5" x14ac:dyDescent="0.3">
      <c r="A229" s="87" t="s">
        <v>472</v>
      </c>
      <c r="B229" s="88">
        <v>602</v>
      </c>
      <c r="C229" s="89">
        <v>1</v>
      </c>
      <c r="D229" s="89">
        <v>13</v>
      </c>
      <c r="E229" s="90" t="s">
        <v>471</v>
      </c>
      <c r="F229" s="88" t="s">
        <v>1</v>
      </c>
      <c r="G229" s="91">
        <v>112701.79</v>
      </c>
      <c r="H229" s="91">
        <v>112701.79</v>
      </c>
      <c r="I229" s="91">
        <v>100</v>
      </c>
      <c r="J229" s="91">
        <v>86292.86</v>
      </c>
      <c r="K229" s="91">
        <v>67412.7</v>
      </c>
      <c r="L229" s="91">
        <v>78.120829999999998</v>
      </c>
      <c r="M229" s="91">
        <f t="shared" si="6"/>
        <v>198994.65</v>
      </c>
      <c r="N229" s="91">
        <v>180114.49</v>
      </c>
      <c r="O229" s="99">
        <f t="shared" si="7"/>
        <v>90.51222733877519</v>
      </c>
    </row>
    <row r="230" spans="1:15" ht="37.5" x14ac:dyDescent="0.3">
      <c r="A230" s="87" t="s">
        <v>1030</v>
      </c>
      <c r="B230" s="88">
        <v>602</v>
      </c>
      <c r="C230" s="89">
        <v>1</v>
      </c>
      <c r="D230" s="89">
        <v>13</v>
      </c>
      <c r="E230" s="90" t="s">
        <v>471</v>
      </c>
      <c r="F230" s="88" t="s">
        <v>1031</v>
      </c>
      <c r="G230" s="91">
        <v>112701.79</v>
      </c>
      <c r="H230" s="91">
        <v>112701.79</v>
      </c>
      <c r="I230" s="91">
        <v>100</v>
      </c>
      <c r="J230" s="91">
        <v>86292.86</v>
      </c>
      <c r="K230" s="91">
        <v>67412.7</v>
      </c>
      <c r="L230" s="91">
        <v>78.120829999999998</v>
      </c>
      <c r="M230" s="91">
        <f t="shared" si="6"/>
        <v>198994.65</v>
      </c>
      <c r="N230" s="91">
        <v>180114.49</v>
      </c>
      <c r="O230" s="99">
        <f t="shared" si="7"/>
        <v>90.51222733877519</v>
      </c>
    </row>
    <row r="231" spans="1:15" ht="76.5" customHeight="1" x14ac:dyDescent="0.3">
      <c r="A231" s="87" t="s">
        <v>1053</v>
      </c>
      <c r="B231" s="88">
        <v>602</v>
      </c>
      <c r="C231" s="89">
        <v>1</v>
      </c>
      <c r="D231" s="89">
        <v>13</v>
      </c>
      <c r="E231" s="90" t="s">
        <v>1052</v>
      </c>
      <c r="F231" s="88" t="s">
        <v>1</v>
      </c>
      <c r="G231" s="91">
        <v>0</v>
      </c>
      <c r="H231" s="91">
        <v>0</v>
      </c>
      <c r="I231" s="91">
        <v>0</v>
      </c>
      <c r="J231" s="91">
        <v>200000</v>
      </c>
      <c r="K231" s="91">
        <v>0</v>
      </c>
      <c r="L231" s="91">
        <v>0</v>
      </c>
      <c r="M231" s="91">
        <f t="shared" si="6"/>
        <v>200000</v>
      </c>
      <c r="N231" s="91">
        <v>0</v>
      </c>
      <c r="O231" s="99">
        <f t="shared" si="7"/>
        <v>0</v>
      </c>
    </row>
    <row r="232" spans="1:15" ht="37.5" x14ac:dyDescent="0.3">
      <c r="A232" s="87" t="s">
        <v>1030</v>
      </c>
      <c r="B232" s="88">
        <v>602</v>
      </c>
      <c r="C232" s="89">
        <v>1</v>
      </c>
      <c r="D232" s="89">
        <v>13</v>
      </c>
      <c r="E232" s="90" t="s">
        <v>1052</v>
      </c>
      <c r="F232" s="88" t="s">
        <v>1031</v>
      </c>
      <c r="G232" s="91">
        <v>0</v>
      </c>
      <c r="H232" s="91">
        <v>0</v>
      </c>
      <c r="I232" s="91">
        <v>0</v>
      </c>
      <c r="J232" s="91">
        <v>200000</v>
      </c>
      <c r="K232" s="91">
        <v>0</v>
      </c>
      <c r="L232" s="91">
        <v>0</v>
      </c>
      <c r="M232" s="91">
        <f t="shared" si="6"/>
        <v>200000</v>
      </c>
      <c r="N232" s="91">
        <v>0</v>
      </c>
      <c r="O232" s="99">
        <f t="shared" si="7"/>
        <v>0</v>
      </c>
    </row>
    <row r="233" spans="1:15" ht="37.5" x14ac:dyDescent="0.3">
      <c r="A233" s="87" t="s">
        <v>474</v>
      </c>
      <c r="B233" s="88">
        <v>602</v>
      </c>
      <c r="C233" s="89">
        <v>1</v>
      </c>
      <c r="D233" s="89">
        <v>13</v>
      </c>
      <c r="E233" s="90" t="s">
        <v>473</v>
      </c>
      <c r="F233" s="88" t="s">
        <v>1</v>
      </c>
      <c r="G233" s="91">
        <v>36000</v>
      </c>
      <c r="H233" s="91">
        <v>36000</v>
      </c>
      <c r="I233" s="91">
        <v>100</v>
      </c>
      <c r="J233" s="91">
        <v>40700</v>
      </c>
      <c r="K233" s="91">
        <v>34000</v>
      </c>
      <c r="L233" s="91">
        <v>83.538079999999994</v>
      </c>
      <c r="M233" s="91">
        <f t="shared" si="6"/>
        <v>76700</v>
      </c>
      <c r="N233" s="91">
        <v>70000</v>
      </c>
      <c r="O233" s="99">
        <f t="shared" si="7"/>
        <v>91.264667535853974</v>
      </c>
    </row>
    <row r="234" spans="1:15" ht="93.75" x14ac:dyDescent="0.3">
      <c r="A234" s="87" t="s">
        <v>476</v>
      </c>
      <c r="B234" s="88">
        <v>602</v>
      </c>
      <c r="C234" s="89">
        <v>1</v>
      </c>
      <c r="D234" s="89">
        <v>13</v>
      </c>
      <c r="E234" s="90" t="s">
        <v>475</v>
      </c>
      <c r="F234" s="88" t="s">
        <v>1</v>
      </c>
      <c r="G234" s="91">
        <v>36000</v>
      </c>
      <c r="H234" s="91">
        <v>36000</v>
      </c>
      <c r="I234" s="91">
        <v>100</v>
      </c>
      <c r="J234" s="91">
        <v>40700</v>
      </c>
      <c r="K234" s="91">
        <v>34000</v>
      </c>
      <c r="L234" s="91">
        <v>83.538079999999994</v>
      </c>
      <c r="M234" s="91">
        <f t="shared" si="6"/>
        <v>76700</v>
      </c>
      <c r="N234" s="91">
        <v>70000</v>
      </c>
      <c r="O234" s="99">
        <f t="shared" si="7"/>
        <v>91.264667535853974</v>
      </c>
    </row>
    <row r="235" spans="1:15" ht="37.5" x14ac:dyDescent="0.3">
      <c r="A235" s="87" t="s">
        <v>478</v>
      </c>
      <c r="B235" s="88">
        <v>602</v>
      </c>
      <c r="C235" s="89">
        <v>1</v>
      </c>
      <c r="D235" s="89">
        <v>13</v>
      </c>
      <c r="E235" s="90" t="s">
        <v>477</v>
      </c>
      <c r="F235" s="88" t="s">
        <v>1</v>
      </c>
      <c r="G235" s="91">
        <v>36000</v>
      </c>
      <c r="H235" s="91">
        <v>36000</v>
      </c>
      <c r="I235" s="91">
        <v>100</v>
      </c>
      <c r="J235" s="91">
        <v>40700</v>
      </c>
      <c r="K235" s="91">
        <v>34000</v>
      </c>
      <c r="L235" s="91">
        <v>83.538079999999994</v>
      </c>
      <c r="M235" s="91">
        <f t="shared" si="6"/>
        <v>76700</v>
      </c>
      <c r="N235" s="91">
        <v>70000</v>
      </c>
      <c r="O235" s="99">
        <f t="shared" si="7"/>
        <v>91.264667535853974</v>
      </c>
    </row>
    <row r="236" spans="1:15" ht="37.5" x14ac:dyDescent="0.3">
      <c r="A236" s="87" t="s">
        <v>1030</v>
      </c>
      <c r="B236" s="88">
        <v>602</v>
      </c>
      <c r="C236" s="89">
        <v>1</v>
      </c>
      <c r="D236" s="89">
        <v>13</v>
      </c>
      <c r="E236" s="90" t="s">
        <v>477</v>
      </c>
      <c r="F236" s="88" t="s">
        <v>1031</v>
      </c>
      <c r="G236" s="91">
        <v>36000</v>
      </c>
      <c r="H236" s="91">
        <v>36000</v>
      </c>
      <c r="I236" s="91">
        <v>100</v>
      </c>
      <c r="J236" s="91">
        <v>40700</v>
      </c>
      <c r="K236" s="91">
        <v>34000</v>
      </c>
      <c r="L236" s="91">
        <v>83.538079999999994</v>
      </c>
      <c r="M236" s="91">
        <f t="shared" si="6"/>
        <v>76700</v>
      </c>
      <c r="N236" s="91">
        <v>70000</v>
      </c>
      <c r="O236" s="99">
        <f t="shared" si="7"/>
        <v>91.264667535853974</v>
      </c>
    </row>
    <row r="237" spans="1:15" ht="75.75" customHeight="1" x14ac:dyDescent="0.3">
      <c r="A237" s="87" t="s">
        <v>480</v>
      </c>
      <c r="B237" s="88">
        <v>602</v>
      </c>
      <c r="C237" s="89">
        <v>1</v>
      </c>
      <c r="D237" s="89">
        <v>13</v>
      </c>
      <c r="E237" s="90" t="s">
        <v>479</v>
      </c>
      <c r="F237" s="88" t="s">
        <v>1</v>
      </c>
      <c r="G237" s="91">
        <v>3162477.35</v>
      </c>
      <c r="H237" s="91">
        <v>3162477.35</v>
      </c>
      <c r="I237" s="91">
        <v>100</v>
      </c>
      <c r="J237" s="91">
        <v>2027429.39</v>
      </c>
      <c r="K237" s="91">
        <v>1876983.52</v>
      </c>
      <c r="L237" s="91">
        <v>92.579480000000004</v>
      </c>
      <c r="M237" s="91">
        <f t="shared" si="6"/>
        <v>5189906.74</v>
      </c>
      <c r="N237" s="91">
        <v>5039460.87</v>
      </c>
      <c r="O237" s="99">
        <f t="shared" si="7"/>
        <v>97.101183556142274</v>
      </c>
    </row>
    <row r="238" spans="1:15" ht="37.5" x14ac:dyDescent="0.3">
      <c r="A238" s="87" t="s">
        <v>303</v>
      </c>
      <c r="B238" s="88">
        <v>602</v>
      </c>
      <c r="C238" s="89">
        <v>1</v>
      </c>
      <c r="D238" s="89">
        <v>13</v>
      </c>
      <c r="E238" s="90" t="s">
        <v>481</v>
      </c>
      <c r="F238" s="88" t="s">
        <v>1</v>
      </c>
      <c r="G238" s="91">
        <v>3162477.35</v>
      </c>
      <c r="H238" s="91">
        <v>3162477.35</v>
      </c>
      <c r="I238" s="91">
        <v>100</v>
      </c>
      <c r="J238" s="91">
        <v>2027429.39</v>
      </c>
      <c r="K238" s="91">
        <v>1876983.52</v>
      </c>
      <c r="L238" s="91">
        <v>92.579480000000004</v>
      </c>
      <c r="M238" s="91">
        <f t="shared" si="6"/>
        <v>5189906.74</v>
      </c>
      <c r="N238" s="91">
        <v>5039460.87</v>
      </c>
      <c r="O238" s="99">
        <f t="shared" si="7"/>
        <v>97.101183556142274</v>
      </c>
    </row>
    <row r="239" spans="1:15" ht="37.5" x14ac:dyDescent="0.3">
      <c r="A239" s="87" t="s">
        <v>267</v>
      </c>
      <c r="B239" s="88">
        <v>602</v>
      </c>
      <c r="C239" s="89">
        <v>1</v>
      </c>
      <c r="D239" s="89">
        <v>13</v>
      </c>
      <c r="E239" s="90" t="s">
        <v>482</v>
      </c>
      <c r="F239" s="88" t="s">
        <v>1</v>
      </c>
      <c r="G239" s="91">
        <v>94298.38</v>
      </c>
      <c r="H239" s="91">
        <v>94298.38</v>
      </c>
      <c r="I239" s="91">
        <v>100</v>
      </c>
      <c r="J239" s="91">
        <v>287703.3</v>
      </c>
      <c r="K239" s="91">
        <v>197591.84</v>
      </c>
      <c r="L239" s="91">
        <v>68.679029999999997</v>
      </c>
      <c r="M239" s="91">
        <f t="shared" si="6"/>
        <v>382001.68</v>
      </c>
      <c r="N239" s="91">
        <v>291890.21999999997</v>
      </c>
      <c r="O239" s="99">
        <f t="shared" si="7"/>
        <v>76.410716308891622</v>
      </c>
    </row>
    <row r="240" spans="1:15" ht="93.75" x14ac:dyDescent="0.3">
      <c r="A240" s="87" t="s">
        <v>1028</v>
      </c>
      <c r="B240" s="88">
        <v>602</v>
      </c>
      <c r="C240" s="89">
        <v>1</v>
      </c>
      <c r="D240" s="89">
        <v>13</v>
      </c>
      <c r="E240" s="90" t="s">
        <v>482</v>
      </c>
      <c r="F240" s="88" t="s">
        <v>1029</v>
      </c>
      <c r="G240" s="91">
        <v>29187.47</v>
      </c>
      <c r="H240" s="91">
        <v>29187.47</v>
      </c>
      <c r="I240" s="91">
        <v>100</v>
      </c>
      <c r="J240" s="91">
        <v>98232.76</v>
      </c>
      <c r="K240" s="91">
        <v>93223.98</v>
      </c>
      <c r="L240" s="91">
        <v>94.901110000000003</v>
      </c>
      <c r="M240" s="91">
        <f t="shared" si="6"/>
        <v>127420.23</v>
      </c>
      <c r="N240" s="91">
        <v>122411.45</v>
      </c>
      <c r="O240" s="99">
        <f t="shared" si="7"/>
        <v>96.069085733089636</v>
      </c>
    </row>
    <row r="241" spans="1:15" ht="37.5" x14ac:dyDescent="0.3">
      <c r="A241" s="87" t="s">
        <v>1030</v>
      </c>
      <c r="B241" s="88">
        <v>602</v>
      </c>
      <c r="C241" s="89">
        <v>1</v>
      </c>
      <c r="D241" s="89">
        <v>13</v>
      </c>
      <c r="E241" s="90" t="s">
        <v>482</v>
      </c>
      <c r="F241" s="88" t="s">
        <v>1031</v>
      </c>
      <c r="G241" s="91">
        <v>65110.91</v>
      </c>
      <c r="H241" s="91">
        <v>65110.91</v>
      </c>
      <c r="I241" s="91">
        <v>100</v>
      </c>
      <c r="J241" s="91">
        <v>189470.54</v>
      </c>
      <c r="K241" s="91">
        <v>104367.86</v>
      </c>
      <c r="L241" s="91">
        <v>55.083950000000002</v>
      </c>
      <c r="M241" s="91">
        <f t="shared" si="6"/>
        <v>254581.45</v>
      </c>
      <c r="N241" s="91">
        <v>169478.77</v>
      </c>
      <c r="O241" s="99">
        <f t="shared" si="7"/>
        <v>66.571531429332325</v>
      </c>
    </row>
    <row r="242" spans="1:15" ht="41.25" customHeight="1" x14ac:dyDescent="0.3">
      <c r="A242" s="87" t="s">
        <v>269</v>
      </c>
      <c r="B242" s="88">
        <v>602</v>
      </c>
      <c r="C242" s="89">
        <v>1</v>
      </c>
      <c r="D242" s="89">
        <v>13</v>
      </c>
      <c r="E242" s="90" t="s">
        <v>483</v>
      </c>
      <c r="F242" s="88" t="s">
        <v>1</v>
      </c>
      <c r="G242" s="91">
        <v>3068178.97</v>
      </c>
      <c r="H242" s="91">
        <v>3068178.97</v>
      </c>
      <c r="I242" s="91">
        <v>100</v>
      </c>
      <c r="J242" s="91">
        <v>1651905.45</v>
      </c>
      <c r="K242" s="91">
        <v>1591571.04</v>
      </c>
      <c r="L242" s="91">
        <v>96.347589999999997</v>
      </c>
      <c r="M242" s="91">
        <f t="shared" si="6"/>
        <v>4720084.42</v>
      </c>
      <c r="N242" s="91">
        <v>4659750.01</v>
      </c>
      <c r="O242" s="99">
        <f t="shared" si="7"/>
        <v>98.721751463928271</v>
      </c>
    </row>
    <row r="243" spans="1:15" ht="93.75" x14ac:dyDescent="0.3">
      <c r="A243" s="87" t="s">
        <v>1028</v>
      </c>
      <c r="B243" s="88">
        <v>602</v>
      </c>
      <c r="C243" s="89">
        <v>1</v>
      </c>
      <c r="D243" s="89">
        <v>13</v>
      </c>
      <c r="E243" s="90" t="s">
        <v>483</v>
      </c>
      <c r="F243" s="88" t="s">
        <v>1029</v>
      </c>
      <c r="G243" s="91">
        <v>3068178.97</v>
      </c>
      <c r="H243" s="91">
        <v>3068178.97</v>
      </c>
      <c r="I243" s="91">
        <v>100</v>
      </c>
      <c r="J243" s="91">
        <v>1651905.45</v>
      </c>
      <c r="K243" s="91">
        <v>1591571.04</v>
      </c>
      <c r="L243" s="91">
        <v>96.347589999999997</v>
      </c>
      <c r="M243" s="91">
        <f t="shared" si="6"/>
        <v>4720084.42</v>
      </c>
      <c r="N243" s="91">
        <v>4659750.01</v>
      </c>
      <c r="O243" s="99">
        <f t="shared" si="7"/>
        <v>98.721751463928271</v>
      </c>
    </row>
    <row r="244" spans="1:15" ht="152.25" customHeight="1" x14ac:dyDescent="0.3">
      <c r="A244" s="87" t="s">
        <v>1034</v>
      </c>
      <c r="B244" s="88">
        <v>602</v>
      </c>
      <c r="C244" s="89">
        <v>1</v>
      </c>
      <c r="D244" s="89">
        <v>13</v>
      </c>
      <c r="E244" s="90" t="s">
        <v>484</v>
      </c>
      <c r="F244" s="88" t="s">
        <v>1</v>
      </c>
      <c r="G244" s="91">
        <v>0</v>
      </c>
      <c r="H244" s="91">
        <v>0</v>
      </c>
      <c r="I244" s="91">
        <v>0</v>
      </c>
      <c r="J244" s="91">
        <v>87820.64</v>
      </c>
      <c r="K244" s="91">
        <v>87820.64</v>
      </c>
      <c r="L244" s="91">
        <v>100</v>
      </c>
      <c r="M244" s="91">
        <f t="shared" si="6"/>
        <v>87820.64</v>
      </c>
      <c r="N244" s="91">
        <v>87820.64</v>
      </c>
      <c r="O244" s="99">
        <f t="shared" si="7"/>
        <v>100</v>
      </c>
    </row>
    <row r="245" spans="1:15" ht="93.75" x14ac:dyDescent="0.3">
      <c r="A245" s="87" t="s">
        <v>1028</v>
      </c>
      <c r="B245" s="88">
        <v>602</v>
      </c>
      <c r="C245" s="89">
        <v>1</v>
      </c>
      <c r="D245" s="89">
        <v>13</v>
      </c>
      <c r="E245" s="90" t="s">
        <v>484</v>
      </c>
      <c r="F245" s="88" t="s">
        <v>1029</v>
      </c>
      <c r="G245" s="91">
        <v>0</v>
      </c>
      <c r="H245" s="91">
        <v>0</v>
      </c>
      <c r="I245" s="91">
        <v>0</v>
      </c>
      <c r="J245" s="91">
        <v>87820.64</v>
      </c>
      <c r="K245" s="91">
        <v>87820.64</v>
      </c>
      <c r="L245" s="91">
        <v>100</v>
      </c>
      <c r="M245" s="91">
        <f t="shared" si="6"/>
        <v>87820.64</v>
      </c>
      <c r="N245" s="91">
        <v>87820.64</v>
      </c>
      <c r="O245" s="99">
        <f t="shared" si="7"/>
        <v>100</v>
      </c>
    </row>
    <row r="246" spans="1:15" ht="37.5" x14ac:dyDescent="0.3">
      <c r="A246" s="87" t="s">
        <v>320</v>
      </c>
      <c r="B246" s="88">
        <v>602</v>
      </c>
      <c r="C246" s="89">
        <v>1</v>
      </c>
      <c r="D246" s="89">
        <v>13</v>
      </c>
      <c r="E246" s="90" t="s">
        <v>319</v>
      </c>
      <c r="F246" s="88" t="s">
        <v>1</v>
      </c>
      <c r="G246" s="91">
        <v>0</v>
      </c>
      <c r="H246" s="91">
        <v>0</v>
      </c>
      <c r="I246" s="91">
        <v>0</v>
      </c>
      <c r="J246" s="91">
        <v>140000</v>
      </c>
      <c r="K246" s="91">
        <v>130500</v>
      </c>
      <c r="L246" s="91">
        <v>93.214290000000005</v>
      </c>
      <c r="M246" s="91">
        <f t="shared" si="6"/>
        <v>140000</v>
      </c>
      <c r="N246" s="91">
        <v>130500</v>
      </c>
      <c r="O246" s="99">
        <f t="shared" si="7"/>
        <v>93.214285714285722</v>
      </c>
    </row>
    <row r="247" spans="1:15" ht="60" customHeight="1" x14ac:dyDescent="0.3">
      <c r="A247" s="87" t="s">
        <v>322</v>
      </c>
      <c r="B247" s="88">
        <v>602</v>
      </c>
      <c r="C247" s="89">
        <v>1</v>
      </c>
      <c r="D247" s="89">
        <v>13</v>
      </c>
      <c r="E247" s="90" t="s">
        <v>321</v>
      </c>
      <c r="F247" s="88" t="s">
        <v>1</v>
      </c>
      <c r="G247" s="91">
        <v>0</v>
      </c>
      <c r="H247" s="91">
        <v>0</v>
      </c>
      <c r="I247" s="91">
        <v>0</v>
      </c>
      <c r="J247" s="91">
        <v>140000</v>
      </c>
      <c r="K247" s="91">
        <v>130500</v>
      </c>
      <c r="L247" s="91">
        <v>93.214290000000005</v>
      </c>
      <c r="M247" s="91">
        <f t="shared" si="6"/>
        <v>140000</v>
      </c>
      <c r="N247" s="91">
        <v>130500</v>
      </c>
      <c r="O247" s="99">
        <f t="shared" si="7"/>
        <v>93.214285714285722</v>
      </c>
    </row>
    <row r="248" spans="1:15" ht="73.5" customHeight="1" x14ac:dyDescent="0.3">
      <c r="A248" s="87" t="s">
        <v>324</v>
      </c>
      <c r="B248" s="88">
        <v>602</v>
      </c>
      <c r="C248" s="89">
        <v>1</v>
      </c>
      <c r="D248" s="89">
        <v>13</v>
      </c>
      <c r="E248" s="90" t="s">
        <v>323</v>
      </c>
      <c r="F248" s="88" t="s">
        <v>1</v>
      </c>
      <c r="G248" s="91">
        <v>0</v>
      </c>
      <c r="H248" s="91">
        <v>0</v>
      </c>
      <c r="I248" s="91">
        <v>0</v>
      </c>
      <c r="J248" s="91">
        <v>140000</v>
      </c>
      <c r="K248" s="91">
        <v>130500</v>
      </c>
      <c r="L248" s="91">
        <v>93.214290000000005</v>
      </c>
      <c r="M248" s="91">
        <f t="shared" si="6"/>
        <v>140000</v>
      </c>
      <c r="N248" s="91">
        <v>130500</v>
      </c>
      <c r="O248" s="99">
        <f t="shared" si="7"/>
        <v>93.214285714285722</v>
      </c>
    </row>
    <row r="249" spans="1:15" ht="56.25" x14ac:dyDescent="0.3">
      <c r="A249" s="87" t="s">
        <v>326</v>
      </c>
      <c r="B249" s="88">
        <v>602</v>
      </c>
      <c r="C249" s="89">
        <v>1</v>
      </c>
      <c r="D249" s="89">
        <v>13</v>
      </c>
      <c r="E249" s="90" t="s">
        <v>325</v>
      </c>
      <c r="F249" s="88" t="s">
        <v>1</v>
      </c>
      <c r="G249" s="91">
        <v>0</v>
      </c>
      <c r="H249" s="91">
        <v>0</v>
      </c>
      <c r="I249" s="91">
        <v>0</v>
      </c>
      <c r="J249" s="91">
        <v>140000</v>
      </c>
      <c r="K249" s="91">
        <v>130500</v>
      </c>
      <c r="L249" s="91">
        <v>93.214290000000005</v>
      </c>
      <c r="M249" s="91">
        <f t="shared" si="6"/>
        <v>140000</v>
      </c>
      <c r="N249" s="91">
        <v>130500</v>
      </c>
      <c r="O249" s="99">
        <f t="shared" si="7"/>
        <v>93.214285714285722</v>
      </c>
    </row>
    <row r="250" spans="1:15" ht="37.5" x14ac:dyDescent="0.3">
      <c r="A250" s="87" t="s">
        <v>1030</v>
      </c>
      <c r="B250" s="88">
        <v>602</v>
      </c>
      <c r="C250" s="89">
        <v>1</v>
      </c>
      <c r="D250" s="89">
        <v>13</v>
      </c>
      <c r="E250" s="90" t="s">
        <v>325</v>
      </c>
      <c r="F250" s="88" t="s">
        <v>1031</v>
      </c>
      <c r="G250" s="91">
        <v>0</v>
      </c>
      <c r="H250" s="91">
        <v>0</v>
      </c>
      <c r="I250" s="91">
        <v>0</v>
      </c>
      <c r="J250" s="91">
        <v>140000</v>
      </c>
      <c r="K250" s="91">
        <v>130500</v>
      </c>
      <c r="L250" s="91">
        <v>93.214290000000005</v>
      </c>
      <c r="M250" s="91">
        <f t="shared" si="6"/>
        <v>140000</v>
      </c>
      <c r="N250" s="91">
        <v>130500</v>
      </c>
      <c r="O250" s="99">
        <f t="shared" si="7"/>
        <v>93.214285714285722</v>
      </c>
    </row>
    <row r="251" spans="1:15" ht="37.5" x14ac:dyDescent="0.3">
      <c r="A251" s="87" t="s">
        <v>276</v>
      </c>
      <c r="B251" s="88">
        <v>602</v>
      </c>
      <c r="C251" s="89">
        <v>1</v>
      </c>
      <c r="D251" s="89">
        <v>13</v>
      </c>
      <c r="E251" s="90" t="s">
        <v>275</v>
      </c>
      <c r="F251" s="88" t="s">
        <v>1</v>
      </c>
      <c r="G251" s="91">
        <v>4800</v>
      </c>
      <c r="H251" s="91">
        <v>4800</v>
      </c>
      <c r="I251" s="91">
        <v>100</v>
      </c>
      <c r="J251" s="91">
        <v>2000</v>
      </c>
      <c r="K251" s="91">
        <v>1500</v>
      </c>
      <c r="L251" s="91">
        <v>75</v>
      </c>
      <c r="M251" s="91">
        <f t="shared" si="6"/>
        <v>6800</v>
      </c>
      <c r="N251" s="91">
        <v>6300</v>
      </c>
      <c r="O251" s="99">
        <f t="shared" si="7"/>
        <v>92.64705882352942</v>
      </c>
    </row>
    <row r="252" spans="1:15" ht="56.25" x14ac:dyDescent="0.3">
      <c r="A252" s="87" t="s">
        <v>278</v>
      </c>
      <c r="B252" s="88">
        <v>602</v>
      </c>
      <c r="C252" s="89">
        <v>1</v>
      </c>
      <c r="D252" s="89">
        <v>13</v>
      </c>
      <c r="E252" s="90" t="s">
        <v>277</v>
      </c>
      <c r="F252" s="88" t="s">
        <v>1</v>
      </c>
      <c r="G252" s="91">
        <v>4800</v>
      </c>
      <c r="H252" s="91">
        <v>4800</v>
      </c>
      <c r="I252" s="91">
        <v>100</v>
      </c>
      <c r="J252" s="91">
        <v>2000</v>
      </c>
      <c r="K252" s="91">
        <v>1500</v>
      </c>
      <c r="L252" s="91">
        <v>75</v>
      </c>
      <c r="M252" s="91">
        <f t="shared" si="6"/>
        <v>6800</v>
      </c>
      <c r="N252" s="91">
        <v>6300</v>
      </c>
      <c r="O252" s="99">
        <f t="shared" si="7"/>
        <v>92.64705882352942</v>
      </c>
    </row>
    <row r="253" spans="1:15" ht="73.5" customHeight="1" x14ac:dyDescent="0.3">
      <c r="A253" s="87" t="s">
        <v>280</v>
      </c>
      <c r="B253" s="88">
        <v>602</v>
      </c>
      <c r="C253" s="89">
        <v>1</v>
      </c>
      <c r="D253" s="89">
        <v>13</v>
      </c>
      <c r="E253" s="90" t="s">
        <v>279</v>
      </c>
      <c r="F253" s="88" t="s">
        <v>1</v>
      </c>
      <c r="G253" s="91">
        <v>4800</v>
      </c>
      <c r="H253" s="91">
        <v>4800</v>
      </c>
      <c r="I253" s="91">
        <v>100</v>
      </c>
      <c r="J253" s="91">
        <v>2000</v>
      </c>
      <c r="K253" s="91">
        <v>1500</v>
      </c>
      <c r="L253" s="91">
        <v>75</v>
      </c>
      <c r="M253" s="91">
        <f t="shared" si="6"/>
        <v>6800</v>
      </c>
      <c r="N253" s="91">
        <v>6300</v>
      </c>
      <c r="O253" s="99">
        <f t="shared" si="7"/>
        <v>92.64705882352942</v>
      </c>
    </row>
    <row r="254" spans="1:15" ht="37.5" x14ac:dyDescent="0.3">
      <c r="A254" s="87" t="s">
        <v>282</v>
      </c>
      <c r="B254" s="88">
        <v>602</v>
      </c>
      <c r="C254" s="89">
        <v>1</v>
      </c>
      <c r="D254" s="89">
        <v>13</v>
      </c>
      <c r="E254" s="90" t="s">
        <v>281</v>
      </c>
      <c r="F254" s="88" t="s">
        <v>1</v>
      </c>
      <c r="G254" s="91">
        <v>4800</v>
      </c>
      <c r="H254" s="91">
        <v>4800</v>
      </c>
      <c r="I254" s="91">
        <v>100</v>
      </c>
      <c r="J254" s="91">
        <v>2000</v>
      </c>
      <c r="K254" s="91">
        <v>1500</v>
      </c>
      <c r="L254" s="91">
        <v>75</v>
      </c>
      <c r="M254" s="91">
        <f t="shared" si="6"/>
        <v>6800</v>
      </c>
      <c r="N254" s="91">
        <v>6300</v>
      </c>
      <c r="O254" s="99">
        <f t="shared" si="7"/>
        <v>92.64705882352942</v>
      </c>
    </row>
    <row r="255" spans="1:15" ht="37.5" x14ac:dyDescent="0.3">
      <c r="A255" s="87" t="s">
        <v>1030</v>
      </c>
      <c r="B255" s="88">
        <v>602</v>
      </c>
      <c r="C255" s="89">
        <v>1</v>
      </c>
      <c r="D255" s="89">
        <v>13</v>
      </c>
      <c r="E255" s="90" t="s">
        <v>281</v>
      </c>
      <c r="F255" s="88" t="s">
        <v>1031</v>
      </c>
      <c r="G255" s="91">
        <v>4800</v>
      </c>
      <c r="H255" s="91">
        <v>4800</v>
      </c>
      <c r="I255" s="91">
        <v>100</v>
      </c>
      <c r="J255" s="91">
        <v>2000</v>
      </c>
      <c r="K255" s="91">
        <v>1500</v>
      </c>
      <c r="L255" s="91">
        <v>75</v>
      </c>
      <c r="M255" s="91">
        <f t="shared" si="6"/>
        <v>6800</v>
      </c>
      <c r="N255" s="91">
        <v>6300</v>
      </c>
      <c r="O255" s="99">
        <f t="shared" si="7"/>
        <v>92.64705882352942</v>
      </c>
    </row>
    <row r="256" spans="1:15" x14ac:dyDescent="0.3">
      <c r="A256" s="87" t="s">
        <v>398</v>
      </c>
      <c r="B256" s="88">
        <v>602</v>
      </c>
      <c r="C256" s="89">
        <v>4</v>
      </c>
      <c r="D256" s="89">
        <v>0</v>
      </c>
      <c r="E256" s="90" t="s">
        <v>1</v>
      </c>
      <c r="F256" s="88" t="s">
        <v>1</v>
      </c>
      <c r="G256" s="91">
        <v>166000</v>
      </c>
      <c r="H256" s="91">
        <v>166000</v>
      </c>
      <c r="I256" s="91">
        <v>100</v>
      </c>
      <c r="J256" s="91">
        <v>54000</v>
      </c>
      <c r="K256" s="91">
        <v>24000</v>
      </c>
      <c r="L256" s="91">
        <v>44.44444</v>
      </c>
      <c r="M256" s="91">
        <f t="shared" si="6"/>
        <v>220000</v>
      </c>
      <c r="N256" s="91">
        <v>190000</v>
      </c>
      <c r="O256" s="99">
        <f t="shared" si="7"/>
        <v>86.36363636363636</v>
      </c>
    </row>
    <row r="257" spans="1:15" ht="21.75" customHeight="1" x14ac:dyDescent="0.3">
      <c r="A257" s="87" t="s">
        <v>417</v>
      </c>
      <c r="B257" s="88">
        <v>602</v>
      </c>
      <c r="C257" s="89">
        <v>4</v>
      </c>
      <c r="D257" s="89">
        <v>12</v>
      </c>
      <c r="E257" s="90" t="s">
        <v>1</v>
      </c>
      <c r="F257" s="88" t="s">
        <v>1</v>
      </c>
      <c r="G257" s="91">
        <v>166000</v>
      </c>
      <c r="H257" s="91">
        <v>166000</v>
      </c>
      <c r="I257" s="91">
        <v>100</v>
      </c>
      <c r="J257" s="91">
        <v>54000</v>
      </c>
      <c r="K257" s="91">
        <v>24000</v>
      </c>
      <c r="L257" s="91">
        <v>44.44444</v>
      </c>
      <c r="M257" s="91">
        <f t="shared" si="6"/>
        <v>220000</v>
      </c>
      <c r="N257" s="91">
        <v>190000</v>
      </c>
      <c r="O257" s="99">
        <f t="shared" si="7"/>
        <v>86.36363636363636</v>
      </c>
    </row>
    <row r="258" spans="1:15" ht="56.25" x14ac:dyDescent="0.3">
      <c r="A258" s="87" t="s">
        <v>462</v>
      </c>
      <c r="B258" s="88">
        <v>602</v>
      </c>
      <c r="C258" s="89">
        <v>4</v>
      </c>
      <c r="D258" s="89">
        <v>12</v>
      </c>
      <c r="E258" s="90" t="s">
        <v>461</v>
      </c>
      <c r="F258" s="88" t="s">
        <v>1</v>
      </c>
      <c r="G258" s="91">
        <v>166000</v>
      </c>
      <c r="H258" s="91">
        <v>166000</v>
      </c>
      <c r="I258" s="91">
        <v>100</v>
      </c>
      <c r="J258" s="91">
        <v>54000</v>
      </c>
      <c r="K258" s="91">
        <v>24000</v>
      </c>
      <c r="L258" s="91">
        <v>44.44444</v>
      </c>
      <c r="M258" s="91">
        <f t="shared" ref="M258:M316" si="8">G258+J258</f>
        <v>220000</v>
      </c>
      <c r="N258" s="91">
        <v>190000</v>
      </c>
      <c r="O258" s="99">
        <f t="shared" ref="O258:O316" si="9">N258/M258*100</f>
        <v>86.36363636363636</v>
      </c>
    </row>
    <row r="259" spans="1:15" ht="56.25" x14ac:dyDescent="0.3">
      <c r="A259" s="87" t="s">
        <v>464</v>
      </c>
      <c r="B259" s="88">
        <v>602</v>
      </c>
      <c r="C259" s="89">
        <v>4</v>
      </c>
      <c r="D259" s="89">
        <v>12</v>
      </c>
      <c r="E259" s="90" t="s">
        <v>463</v>
      </c>
      <c r="F259" s="88" t="s">
        <v>1</v>
      </c>
      <c r="G259" s="91">
        <v>166000</v>
      </c>
      <c r="H259" s="91">
        <v>166000</v>
      </c>
      <c r="I259" s="91">
        <v>100</v>
      </c>
      <c r="J259" s="91">
        <v>54000</v>
      </c>
      <c r="K259" s="91">
        <v>24000</v>
      </c>
      <c r="L259" s="91">
        <v>44.44444</v>
      </c>
      <c r="M259" s="91">
        <f t="shared" si="8"/>
        <v>220000</v>
      </c>
      <c r="N259" s="91">
        <v>190000</v>
      </c>
      <c r="O259" s="99">
        <f t="shared" si="9"/>
        <v>86.36363636363636</v>
      </c>
    </row>
    <row r="260" spans="1:15" ht="110.25" customHeight="1" x14ac:dyDescent="0.3">
      <c r="A260" s="87" t="s">
        <v>495</v>
      </c>
      <c r="B260" s="88">
        <v>602</v>
      </c>
      <c r="C260" s="89">
        <v>4</v>
      </c>
      <c r="D260" s="89">
        <v>12</v>
      </c>
      <c r="E260" s="90" t="s">
        <v>494</v>
      </c>
      <c r="F260" s="88" t="s">
        <v>1</v>
      </c>
      <c r="G260" s="91">
        <v>166000</v>
      </c>
      <c r="H260" s="91">
        <v>166000</v>
      </c>
      <c r="I260" s="91">
        <v>100</v>
      </c>
      <c r="J260" s="91">
        <v>54000</v>
      </c>
      <c r="K260" s="91">
        <v>24000</v>
      </c>
      <c r="L260" s="91">
        <v>44.44444</v>
      </c>
      <c r="M260" s="91">
        <f t="shared" si="8"/>
        <v>220000</v>
      </c>
      <c r="N260" s="91">
        <v>190000</v>
      </c>
      <c r="O260" s="99">
        <f t="shared" si="9"/>
        <v>86.36363636363636</v>
      </c>
    </row>
    <row r="261" spans="1:15" ht="37.5" x14ac:dyDescent="0.3">
      <c r="A261" s="87" t="s">
        <v>497</v>
      </c>
      <c r="B261" s="88">
        <v>602</v>
      </c>
      <c r="C261" s="89">
        <v>4</v>
      </c>
      <c r="D261" s="89">
        <v>12</v>
      </c>
      <c r="E261" s="90" t="s">
        <v>496</v>
      </c>
      <c r="F261" s="88" t="s">
        <v>1</v>
      </c>
      <c r="G261" s="91">
        <v>166000</v>
      </c>
      <c r="H261" s="91">
        <v>166000</v>
      </c>
      <c r="I261" s="91">
        <v>100</v>
      </c>
      <c r="J261" s="91">
        <v>54000</v>
      </c>
      <c r="K261" s="91">
        <v>24000</v>
      </c>
      <c r="L261" s="91">
        <v>44.44444</v>
      </c>
      <c r="M261" s="91">
        <f t="shared" si="8"/>
        <v>220000</v>
      </c>
      <c r="N261" s="91">
        <v>190000</v>
      </c>
      <c r="O261" s="99">
        <f t="shared" si="9"/>
        <v>86.36363636363636</v>
      </c>
    </row>
    <row r="262" spans="1:15" ht="37.5" x14ac:dyDescent="0.3">
      <c r="A262" s="87" t="s">
        <v>1030</v>
      </c>
      <c r="B262" s="88">
        <v>602</v>
      </c>
      <c r="C262" s="89">
        <v>4</v>
      </c>
      <c r="D262" s="89">
        <v>12</v>
      </c>
      <c r="E262" s="90" t="s">
        <v>496</v>
      </c>
      <c r="F262" s="88" t="s">
        <v>1031</v>
      </c>
      <c r="G262" s="91">
        <v>166000</v>
      </c>
      <c r="H262" s="91">
        <v>166000</v>
      </c>
      <c r="I262" s="91">
        <v>100</v>
      </c>
      <c r="J262" s="91">
        <v>54000</v>
      </c>
      <c r="K262" s="91">
        <v>24000</v>
      </c>
      <c r="L262" s="91">
        <v>44.44444</v>
      </c>
      <c r="M262" s="91">
        <f t="shared" si="8"/>
        <v>220000</v>
      </c>
      <c r="N262" s="91">
        <v>190000</v>
      </c>
      <c r="O262" s="99">
        <f t="shared" si="9"/>
        <v>86.36363636363636</v>
      </c>
    </row>
    <row r="263" spans="1:15" x14ac:dyDescent="0.3">
      <c r="A263" s="87" t="s">
        <v>424</v>
      </c>
      <c r="B263" s="88">
        <v>602</v>
      </c>
      <c r="C263" s="89">
        <v>5</v>
      </c>
      <c r="D263" s="89">
        <v>0</v>
      </c>
      <c r="E263" s="90" t="s">
        <v>1</v>
      </c>
      <c r="F263" s="88" t="s">
        <v>1</v>
      </c>
      <c r="G263" s="91">
        <v>266338.73</v>
      </c>
      <c r="H263" s="91">
        <v>266338.73</v>
      </c>
      <c r="I263" s="91">
        <v>100</v>
      </c>
      <c r="J263" s="91">
        <v>103049.43</v>
      </c>
      <c r="K263" s="91">
        <v>97501.759999999995</v>
      </c>
      <c r="L263" s="91">
        <v>94.616500000000002</v>
      </c>
      <c r="M263" s="91">
        <f t="shared" si="8"/>
        <v>369388.16</v>
      </c>
      <c r="N263" s="91">
        <v>363840.49</v>
      </c>
      <c r="O263" s="99">
        <f t="shared" si="9"/>
        <v>98.49814623186623</v>
      </c>
    </row>
    <row r="264" spans="1:15" x14ac:dyDescent="0.3">
      <c r="A264" s="87" t="s">
        <v>503</v>
      </c>
      <c r="B264" s="88">
        <v>602</v>
      </c>
      <c r="C264" s="89">
        <v>5</v>
      </c>
      <c r="D264" s="89">
        <v>1</v>
      </c>
      <c r="E264" s="90" t="s">
        <v>1</v>
      </c>
      <c r="F264" s="88" t="s">
        <v>1</v>
      </c>
      <c r="G264" s="91">
        <v>166379.26999999999</v>
      </c>
      <c r="H264" s="91">
        <v>166379.26999999999</v>
      </c>
      <c r="I264" s="91">
        <v>100</v>
      </c>
      <c r="J264" s="91">
        <v>103008.89</v>
      </c>
      <c r="K264" s="91">
        <v>97501.759999999995</v>
      </c>
      <c r="L264" s="91">
        <v>94.653729999999996</v>
      </c>
      <c r="M264" s="91">
        <f t="shared" si="8"/>
        <v>269388.15999999997</v>
      </c>
      <c r="N264" s="91">
        <v>263881.03000000003</v>
      </c>
      <c r="O264" s="99">
        <f t="shared" si="9"/>
        <v>97.955689663569487</v>
      </c>
    </row>
    <row r="265" spans="1:15" ht="56.25" x14ac:dyDescent="0.3">
      <c r="A265" s="87" t="s">
        <v>462</v>
      </c>
      <c r="B265" s="88">
        <v>602</v>
      </c>
      <c r="C265" s="89">
        <v>5</v>
      </c>
      <c r="D265" s="89">
        <v>1</v>
      </c>
      <c r="E265" s="90" t="s">
        <v>461</v>
      </c>
      <c r="F265" s="88" t="s">
        <v>1</v>
      </c>
      <c r="G265" s="91">
        <v>166379.26999999999</v>
      </c>
      <c r="H265" s="91">
        <v>166379.26999999999</v>
      </c>
      <c r="I265" s="91">
        <v>100</v>
      </c>
      <c r="J265" s="91">
        <v>103008.89</v>
      </c>
      <c r="K265" s="91">
        <v>97501.759999999995</v>
      </c>
      <c r="L265" s="91">
        <v>94.653729999999996</v>
      </c>
      <c r="M265" s="91">
        <f t="shared" si="8"/>
        <v>269388.15999999997</v>
      </c>
      <c r="N265" s="91">
        <v>263881.03000000003</v>
      </c>
      <c r="O265" s="99">
        <f t="shared" si="9"/>
        <v>97.955689663569487</v>
      </c>
    </row>
    <row r="266" spans="1:15" ht="56.25" x14ac:dyDescent="0.3">
      <c r="A266" s="87" t="s">
        <v>464</v>
      </c>
      <c r="B266" s="88">
        <v>602</v>
      </c>
      <c r="C266" s="89">
        <v>5</v>
      </c>
      <c r="D266" s="89">
        <v>1</v>
      </c>
      <c r="E266" s="90" t="s">
        <v>463</v>
      </c>
      <c r="F266" s="88" t="s">
        <v>1</v>
      </c>
      <c r="G266" s="91">
        <v>166379.26999999999</v>
      </c>
      <c r="H266" s="91">
        <v>166379.26999999999</v>
      </c>
      <c r="I266" s="91">
        <v>100</v>
      </c>
      <c r="J266" s="91">
        <v>103008.89</v>
      </c>
      <c r="K266" s="91">
        <v>97501.759999999995</v>
      </c>
      <c r="L266" s="91">
        <v>94.653729999999996</v>
      </c>
      <c r="M266" s="91">
        <f t="shared" si="8"/>
        <v>269388.15999999997</v>
      </c>
      <c r="N266" s="91">
        <v>263881.03000000003</v>
      </c>
      <c r="O266" s="99">
        <f t="shared" si="9"/>
        <v>97.955689663569487</v>
      </c>
    </row>
    <row r="267" spans="1:15" ht="73.5" customHeight="1" x14ac:dyDescent="0.3">
      <c r="A267" s="87" t="s">
        <v>505</v>
      </c>
      <c r="B267" s="88">
        <v>602</v>
      </c>
      <c r="C267" s="89">
        <v>5</v>
      </c>
      <c r="D267" s="89">
        <v>1</v>
      </c>
      <c r="E267" s="90" t="s">
        <v>504</v>
      </c>
      <c r="F267" s="88" t="s">
        <v>1</v>
      </c>
      <c r="G267" s="91">
        <v>166379.26999999999</v>
      </c>
      <c r="H267" s="91">
        <v>166379.26999999999</v>
      </c>
      <c r="I267" s="91">
        <v>100</v>
      </c>
      <c r="J267" s="91">
        <v>103008.89</v>
      </c>
      <c r="K267" s="91">
        <v>97501.759999999995</v>
      </c>
      <c r="L267" s="91">
        <v>94.653729999999996</v>
      </c>
      <c r="M267" s="91">
        <f t="shared" si="8"/>
        <v>269388.15999999997</v>
      </c>
      <c r="N267" s="91">
        <v>263881.03000000003</v>
      </c>
      <c r="O267" s="99">
        <f t="shared" si="9"/>
        <v>97.955689663569487</v>
      </c>
    </row>
    <row r="268" spans="1:15" ht="58.5" customHeight="1" x14ac:dyDescent="0.3">
      <c r="A268" s="87" t="s">
        <v>1054</v>
      </c>
      <c r="B268" s="88">
        <v>602</v>
      </c>
      <c r="C268" s="89">
        <v>5</v>
      </c>
      <c r="D268" s="89">
        <v>1</v>
      </c>
      <c r="E268" s="90" t="s">
        <v>506</v>
      </c>
      <c r="F268" s="88" t="s">
        <v>1</v>
      </c>
      <c r="G268" s="91">
        <v>166379.26999999999</v>
      </c>
      <c r="H268" s="91">
        <v>166379.26999999999</v>
      </c>
      <c r="I268" s="91">
        <v>100</v>
      </c>
      <c r="J268" s="91">
        <v>103008.89</v>
      </c>
      <c r="K268" s="91">
        <v>97501.759999999995</v>
      </c>
      <c r="L268" s="91">
        <v>94.653729999999996</v>
      </c>
      <c r="M268" s="91">
        <f t="shared" si="8"/>
        <v>269388.15999999997</v>
      </c>
      <c r="N268" s="91">
        <v>263881.03000000003</v>
      </c>
      <c r="O268" s="99">
        <f t="shared" si="9"/>
        <v>97.955689663569487</v>
      </c>
    </row>
    <row r="269" spans="1:15" ht="37.5" x14ac:dyDescent="0.3">
      <c r="A269" s="87" t="s">
        <v>1030</v>
      </c>
      <c r="B269" s="88">
        <v>602</v>
      </c>
      <c r="C269" s="89">
        <v>5</v>
      </c>
      <c r="D269" s="89">
        <v>1</v>
      </c>
      <c r="E269" s="90" t="s">
        <v>506</v>
      </c>
      <c r="F269" s="88" t="s">
        <v>1031</v>
      </c>
      <c r="G269" s="91">
        <v>166379.26999999999</v>
      </c>
      <c r="H269" s="91">
        <v>166379.26999999999</v>
      </c>
      <c r="I269" s="91">
        <v>100</v>
      </c>
      <c r="J269" s="91">
        <v>84546.75</v>
      </c>
      <c r="K269" s="91">
        <v>79039.62</v>
      </c>
      <c r="L269" s="91">
        <v>93.486289999999997</v>
      </c>
      <c r="M269" s="91">
        <f t="shared" si="8"/>
        <v>250926.02</v>
      </c>
      <c r="N269" s="91">
        <v>245418.89</v>
      </c>
      <c r="O269" s="99">
        <f t="shared" si="9"/>
        <v>97.805277427984564</v>
      </c>
    </row>
    <row r="270" spans="1:15" x14ac:dyDescent="0.3">
      <c r="A270" s="87" t="s">
        <v>1032</v>
      </c>
      <c r="B270" s="88">
        <v>602</v>
      </c>
      <c r="C270" s="89">
        <v>5</v>
      </c>
      <c r="D270" s="89">
        <v>1</v>
      </c>
      <c r="E270" s="90" t="s">
        <v>506</v>
      </c>
      <c r="F270" s="88" t="s">
        <v>1033</v>
      </c>
      <c r="G270" s="91">
        <v>0</v>
      </c>
      <c r="H270" s="91">
        <v>0</v>
      </c>
      <c r="I270" s="91">
        <v>0</v>
      </c>
      <c r="J270" s="91">
        <v>18462.14</v>
      </c>
      <c r="K270" s="91">
        <v>18462.14</v>
      </c>
      <c r="L270" s="91">
        <v>100</v>
      </c>
      <c r="M270" s="91">
        <f t="shared" si="8"/>
        <v>18462.14</v>
      </c>
      <c r="N270" s="91">
        <v>18462.14</v>
      </c>
      <c r="O270" s="99">
        <f t="shared" si="9"/>
        <v>100</v>
      </c>
    </row>
    <row r="271" spans="1:15" x14ac:dyDescent="0.3">
      <c r="A271" s="87" t="s">
        <v>425</v>
      </c>
      <c r="B271" s="88">
        <v>602</v>
      </c>
      <c r="C271" s="89">
        <v>5</v>
      </c>
      <c r="D271" s="89">
        <v>3</v>
      </c>
      <c r="E271" s="90" t="s">
        <v>1</v>
      </c>
      <c r="F271" s="88" t="s">
        <v>1</v>
      </c>
      <c r="G271" s="91">
        <v>99959.46</v>
      </c>
      <c r="H271" s="91">
        <v>99959.46</v>
      </c>
      <c r="I271" s="91">
        <v>100</v>
      </c>
      <c r="J271" s="91">
        <v>40.54</v>
      </c>
      <c r="K271" s="91">
        <v>0</v>
      </c>
      <c r="L271" s="91">
        <v>0</v>
      </c>
      <c r="M271" s="91">
        <f t="shared" si="8"/>
        <v>100000</v>
      </c>
      <c r="N271" s="91">
        <v>99959.46</v>
      </c>
      <c r="O271" s="99">
        <f t="shared" si="9"/>
        <v>99.959460000000007</v>
      </c>
    </row>
    <row r="272" spans="1:15" ht="75" x14ac:dyDescent="0.3">
      <c r="A272" s="87" t="s">
        <v>360</v>
      </c>
      <c r="B272" s="88">
        <v>602</v>
      </c>
      <c r="C272" s="89">
        <v>5</v>
      </c>
      <c r="D272" s="89">
        <v>3</v>
      </c>
      <c r="E272" s="90" t="s">
        <v>359</v>
      </c>
      <c r="F272" s="88" t="s">
        <v>1</v>
      </c>
      <c r="G272" s="91">
        <v>99959.46</v>
      </c>
      <c r="H272" s="91">
        <v>99959.46</v>
      </c>
      <c r="I272" s="91">
        <v>100</v>
      </c>
      <c r="J272" s="91">
        <v>40.54</v>
      </c>
      <c r="K272" s="91">
        <v>0</v>
      </c>
      <c r="L272" s="91">
        <v>0</v>
      </c>
      <c r="M272" s="91">
        <f t="shared" si="8"/>
        <v>100000</v>
      </c>
      <c r="N272" s="91">
        <v>99959.46</v>
      </c>
      <c r="O272" s="99">
        <f t="shared" si="9"/>
        <v>99.959460000000007</v>
      </c>
    </row>
    <row r="273" spans="1:15" ht="37.5" x14ac:dyDescent="0.3">
      <c r="A273" s="87" t="s">
        <v>427</v>
      </c>
      <c r="B273" s="88">
        <v>602</v>
      </c>
      <c r="C273" s="89">
        <v>5</v>
      </c>
      <c r="D273" s="89">
        <v>3</v>
      </c>
      <c r="E273" s="90" t="s">
        <v>426</v>
      </c>
      <c r="F273" s="88" t="s">
        <v>1</v>
      </c>
      <c r="G273" s="91">
        <v>99959.46</v>
      </c>
      <c r="H273" s="91">
        <v>99959.46</v>
      </c>
      <c r="I273" s="91">
        <v>100</v>
      </c>
      <c r="J273" s="91">
        <v>40.54</v>
      </c>
      <c r="K273" s="91">
        <v>0</v>
      </c>
      <c r="L273" s="91">
        <v>0</v>
      </c>
      <c r="M273" s="91">
        <f t="shared" si="8"/>
        <v>100000</v>
      </c>
      <c r="N273" s="91">
        <v>99959.46</v>
      </c>
      <c r="O273" s="99">
        <f t="shared" si="9"/>
        <v>99.959460000000007</v>
      </c>
    </row>
    <row r="274" spans="1:15" ht="37.5" x14ac:dyDescent="0.3">
      <c r="A274" s="87" t="s">
        <v>429</v>
      </c>
      <c r="B274" s="88">
        <v>602</v>
      </c>
      <c r="C274" s="89">
        <v>5</v>
      </c>
      <c r="D274" s="89">
        <v>3</v>
      </c>
      <c r="E274" s="90" t="s">
        <v>428</v>
      </c>
      <c r="F274" s="88" t="s">
        <v>1</v>
      </c>
      <c r="G274" s="91">
        <v>99959.46</v>
      </c>
      <c r="H274" s="91">
        <v>99959.46</v>
      </c>
      <c r="I274" s="91">
        <v>100</v>
      </c>
      <c r="J274" s="91">
        <v>40.54</v>
      </c>
      <c r="K274" s="91">
        <v>0</v>
      </c>
      <c r="L274" s="91">
        <v>0</v>
      </c>
      <c r="M274" s="91">
        <f t="shared" si="8"/>
        <v>100000</v>
      </c>
      <c r="N274" s="91">
        <v>99959.46</v>
      </c>
      <c r="O274" s="99">
        <f t="shared" si="9"/>
        <v>99.959460000000007</v>
      </c>
    </row>
    <row r="275" spans="1:15" ht="37.5" x14ac:dyDescent="0.3">
      <c r="A275" s="87" t="s">
        <v>508</v>
      </c>
      <c r="B275" s="88">
        <v>602</v>
      </c>
      <c r="C275" s="89">
        <v>5</v>
      </c>
      <c r="D275" s="89">
        <v>3</v>
      </c>
      <c r="E275" s="90" t="s">
        <v>507</v>
      </c>
      <c r="F275" s="88" t="s">
        <v>1</v>
      </c>
      <c r="G275" s="91">
        <v>99959.46</v>
      </c>
      <c r="H275" s="91">
        <v>99959.46</v>
      </c>
      <c r="I275" s="91">
        <v>100</v>
      </c>
      <c r="J275" s="91">
        <v>40.54</v>
      </c>
      <c r="K275" s="91">
        <v>0</v>
      </c>
      <c r="L275" s="91">
        <v>0</v>
      </c>
      <c r="M275" s="91">
        <f t="shared" si="8"/>
        <v>100000</v>
      </c>
      <c r="N275" s="91">
        <v>99959.46</v>
      </c>
      <c r="O275" s="99">
        <f t="shared" si="9"/>
        <v>99.959460000000007</v>
      </c>
    </row>
    <row r="276" spans="1:15" ht="37.5" x14ac:dyDescent="0.3">
      <c r="A276" s="87" t="s">
        <v>1030</v>
      </c>
      <c r="B276" s="88">
        <v>602</v>
      </c>
      <c r="C276" s="89">
        <v>5</v>
      </c>
      <c r="D276" s="89">
        <v>3</v>
      </c>
      <c r="E276" s="90" t="s">
        <v>507</v>
      </c>
      <c r="F276" s="88" t="s">
        <v>1031</v>
      </c>
      <c r="G276" s="91">
        <v>99959.46</v>
      </c>
      <c r="H276" s="91">
        <v>99959.46</v>
      </c>
      <c r="I276" s="91">
        <v>100</v>
      </c>
      <c r="J276" s="91">
        <v>40.54</v>
      </c>
      <c r="K276" s="91">
        <v>0</v>
      </c>
      <c r="L276" s="91">
        <v>0</v>
      </c>
      <c r="M276" s="91">
        <f t="shared" si="8"/>
        <v>100000</v>
      </c>
      <c r="N276" s="91">
        <v>99959.46</v>
      </c>
      <c r="O276" s="99">
        <f t="shared" si="9"/>
        <v>99.959460000000007</v>
      </c>
    </row>
    <row r="277" spans="1:15" x14ac:dyDescent="0.3">
      <c r="A277" s="87" t="s">
        <v>695</v>
      </c>
      <c r="B277" s="88">
        <v>602</v>
      </c>
      <c r="C277" s="89">
        <v>8</v>
      </c>
      <c r="D277" s="89">
        <v>0</v>
      </c>
      <c r="E277" s="90" t="s">
        <v>1</v>
      </c>
      <c r="F277" s="88" t="s">
        <v>1</v>
      </c>
      <c r="G277" s="91">
        <v>0</v>
      </c>
      <c r="H277" s="91">
        <v>0</v>
      </c>
      <c r="I277" s="91">
        <v>0</v>
      </c>
      <c r="J277" s="91">
        <v>750000</v>
      </c>
      <c r="K277" s="91">
        <v>0</v>
      </c>
      <c r="L277" s="91">
        <v>0</v>
      </c>
      <c r="M277" s="91">
        <f t="shared" si="8"/>
        <v>750000</v>
      </c>
      <c r="N277" s="91">
        <v>0</v>
      </c>
      <c r="O277" s="99">
        <f t="shared" si="9"/>
        <v>0</v>
      </c>
    </row>
    <row r="278" spans="1:15" x14ac:dyDescent="0.3">
      <c r="A278" s="87" t="s">
        <v>696</v>
      </c>
      <c r="B278" s="88">
        <v>602</v>
      </c>
      <c r="C278" s="89">
        <v>8</v>
      </c>
      <c r="D278" s="89">
        <v>1</v>
      </c>
      <c r="E278" s="90" t="s">
        <v>1</v>
      </c>
      <c r="F278" s="88" t="s">
        <v>1</v>
      </c>
      <c r="G278" s="91">
        <v>0</v>
      </c>
      <c r="H278" s="91">
        <v>0</v>
      </c>
      <c r="I278" s="91">
        <v>0</v>
      </c>
      <c r="J278" s="91">
        <v>750000</v>
      </c>
      <c r="K278" s="91">
        <v>0</v>
      </c>
      <c r="L278" s="91">
        <v>0</v>
      </c>
      <c r="M278" s="91">
        <f t="shared" si="8"/>
        <v>750000</v>
      </c>
      <c r="N278" s="91">
        <v>0</v>
      </c>
      <c r="O278" s="99">
        <f t="shared" si="9"/>
        <v>0</v>
      </c>
    </row>
    <row r="279" spans="1:15" ht="37.5" x14ac:dyDescent="0.3">
      <c r="A279" s="87" t="s">
        <v>698</v>
      </c>
      <c r="B279" s="88">
        <v>602</v>
      </c>
      <c r="C279" s="89">
        <v>8</v>
      </c>
      <c r="D279" s="89">
        <v>1</v>
      </c>
      <c r="E279" s="90" t="s">
        <v>697</v>
      </c>
      <c r="F279" s="88" t="s">
        <v>1</v>
      </c>
      <c r="G279" s="91">
        <v>0</v>
      </c>
      <c r="H279" s="91">
        <v>0</v>
      </c>
      <c r="I279" s="91">
        <v>0</v>
      </c>
      <c r="J279" s="91">
        <v>750000</v>
      </c>
      <c r="K279" s="91">
        <v>0</v>
      </c>
      <c r="L279" s="91">
        <v>0</v>
      </c>
      <c r="M279" s="91">
        <f t="shared" si="8"/>
        <v>750000</v>
      </c>
      <c r="N279" s="91">
        <v>0</v>
      </c>
      <c r="O279" s="99">
        <f t="shared" si="9"/>
        <v>0</v>
      </c>
    </row>
    <row r="280" spans="1:15" ht="57" customHeight="1" x14ac:dyDescent="0.3">
      <c r="A280" s="87" t="s">
        <v>719</v>
      </c>
      <c r="B280" s="88">
        <v>602</v>
      </c>
      <c r="C280" s="89">
        <v>8</v>
      </c>
      <c r="D280" s="89">
        <v>1</v>
      </c>
      <c r="E280" s="90" t="s">
        <v>718</v>
      </c>
      <c r="F280" s="88" t="s">
        <v>1</v>
      </c>
      <c r="G280" s="91">
        <v>0</v>
      </c>
      <c r="H280" s="91">
        <v>0</v>
      </c>
      <c r="I280" s="91">
        <v>0</v>
      </c>
      <c r="J280" s="91">
        <v>750000</v>
      </c>
      <c r="K280" s="91">
        <v>0</v>
      </c>
      <c r="L280" s="91">
        <v>0</v>
      </c>
      <c r="M280" s="91">
        <f t="shared" si="8"/>
        <v>750000</v>
      </c>
      <c r="N280" s="91">
        <v>0</v>
      </c>
      <c r="O280" s="99">
        <f t="shared" si="9"/>
        <v>0</v>
      </c>
    </row>
    <row r="281" spans="1:15" ht="56.25" x14ac:dyDescent="0.3">
      <c r="A281" s="87" t="s">
        <v>1056</v>
      </c>
      <c r="B281" s="88">
        <v>602</v>
      </c>
      <c r="C281" s="89">
        <v>8</v>
      </c>
      <c r="D281" s="89">
        <v>1</v>
      </c>
      <c r="E281" s="90" t="s">
        <v>1055</v>
      </c>
      <c r="F281" s="88" t="s">
        <v>1</v>
      </c>
      <c r="G281" s="91">
        <v>0</v>
      </c>
      <c r="H281" s="91">
        <v>0</v>
      </c>
      <c r="I281" s="91">
        <v>0</v>
      </c>
      <c r="J281" s="91">
        <v>750000</v>
      </c>
      <c r="K281" s="91">
        <v>0</v>
      </c>
      <c r="L281" s="91">
        <v>0</v>
      </c>
      <c r="M281" s="91">
        <f t="shared" si="8"/>
        <v>750000</v>
      </c>
      <c r="N281" s="91">
        <v>0</v>
      </c>
      <c r="O281" s="99">
        <f t="shared" si="9"/>
        <v>0</v>
      </c>
    </row>
    <row r="282" spans="1:15" ht="39" customHeight="1" x14ac:dyDescent="0.3">
      <c r="A282" s="87" t="s">
        <v>1058</v>
      </c>
      <c r="B282" s="88">
        <v>602</v>
      </c>
      <c r="C282" s="89">
        <v>8</v>
      </c>
      <c r="D282" s="89">
        <v>1</v>
      </c>
      <c r="E282" s="90" t="s">
        <v>1057</v>
      </c>
      <c r="F282" s="88" t="s">
        <v>1</v>
      </c>
      <c r="G282" s="91">
        <v>0</v>
      </c>
      <c r="H282" s="91">
        <v>0</v>
      </c>
      <c r="I282" s="91">
        <v>0</v>
      </c>
      <c r="J282" s="91">
        <v>750000</v>
      </c>
      <c r="K282" s="91">
        <v>0</v>
      </c>
      <c r="L282" s="91">
        <v>0</v>
      </c>
      <c r="M282" s="91">
        <f t="shared" si="8"/>
        <v>750000</v>
      </c>
      <c r="N282" s="91">
        <v>0</v>
      </c>
      <c r="O282" s="99">
        <f t="shared" si="9"/>
        <v>0</v>
      </c>
    </row>
    <row r="283" spans="1:15" ht="37.5" x14ac:dyDescent="0.3">
      <c r="A283" s="87" t="s">
        <v>1030</v>
      </c>
      <c r="B283" s="88">
        <v>602</v>
      </c>
      <c r="C283" s="89">
        <v>8</v>
      </c>
      <c r="D283" s="89">
        <v>1</v>
      </c>
      <c r="E283" s="90" t="s">
        <v>1057</v>
      </c>
      <c r="F283" s="88" t="s">
        <v>1031</v>
      </c>
      <c r="G283" s="91">
        <v>0</v>
      </c>
      <c r="H283" s="91">
        <v>0</v>
      </c>
      <c r="I283" s="91">
        <v>0</v>
      </c>
      <c r="J283" s="91">
        <v>750000</v>
      </c>
      <c r="K283" s="91">
        <v>0</v>
      </c>
      <c r="L283" s="91">
        <v>0</v>
      </c>
      <c r="M283" s="91">
        <f t="shared" si="8"/>
        <v>750000</v>
      </c>
      <c r="N283" s="91">
        <v>0</v>
      </c>
      <c r="O283" s="99">
        <f t="shared" si="9"/>
        <v>0</v>
      </c>
    </row>
    <row r="284" spans="1:15" ht="37.5" x14ac:dyDescent="0.3">
      <c r="A284" s="87" t="s">
        <v>88</v>
      </c>
      <c r="B284" s="88">
        <v>604</v>
      </c>
      <c r="C284" s="89">
        <v>0</v>
      </c>
      <c r="D284" s="89">
        <v>0</v>
      </c>
      <c r="E284" s="90" t="s">
        <v>1</v>
      </c>
      <c r="F284" s="88" t="s">
        <v>1</v>
      </c>
      <c r="G284" s="91">
        <v>16709257.83</v>
      </c>
      <c r="H284" s="91">
        <v>16709257.83</v>
      </c>
      <c r="I284" s="91">
        <v>100</v>
      </c>
      <c r="J284" s="91">
        <v>9625990.0999999996</v>
      </c>
      <c r="K284" s="91">
        <v>9011772.9800000004</v>
      </c>
      <c r="L284" s="91">
        <v>93.61918</v>
      </c>
      <c r="M284" s="91">
        <f t="shared" si="8"/>
        <v>26335247.93</v>
      </c>
      <c r="N284" s="91">
        <v>25721030.809999999</v>
      </c>
      <c r="O284" s="99">
        <f t="shared" si="9"/>
        <v>97.667699496763376</v>
      </c>
    </row>
    <row r="285" spans="1:15" x14ac:dyDescent="0.3">
      <c r="A285" s="87" t="s">
        <v>260</v>
      </c>
      <c r="B285" s="88">
        <v>604</v>
      </c>
      <c r="C285" s="89">
        <v>1</v>
      </c>
      <c r="D285" s="89">
        <v>0</v>
      </c>
      <c r="E285" s="90" t="s">
        <v>1</v>
      </c>
      <c r="F285" s="88" t="s">
        <v>1</v>
      </c>
      <c r="G285" s="91">
        <v>16709257.83</v>
      </c>
      <c r="H285" s="91">
        <v>16709257.83</v>
      </c>
      <c r="I285" s="91">
        <v>100</v>
      </c>
      <c r="J285" s="91">
        <v>9375995.0999999996</v>
      </c>
      <c r="K285" s="91">
        <v>9011043.0600000005</v>
      </c>
      <c r="L285" s="91">
        <v>96.107590000000002</v>
      </c>
      <c r="M285" s="91">
        <f t="shared" si="8"/>
        <v>26085252.93</v>
      </c>
      <c r="N285" s="91">
        <v>25720300.890000001</v>
      </c>
      <c r="O285" s="99">
        <f t="shared" si="9"/>
        <v>98.600925814369717</v>
      </c>
    </row>
    <row r="286" spans="1:15" ht="56.25" x14ac:dyDescent="0.3">
      <c r="A286" s="87" t="s">
        <v>513</v>
      </c>
      <c r="B286" s="88">
        <v>604</v>
      </c>
      <c r="C286" s="89">
        <v>1</v>
      </c>
      <c r="D286" s="89">
        <v>6</v>
      </c>
      <c r="E286" s="90" t="s">
        <v>1</v>
      </c>
      <c r="F286" s="88" t="s">
        <v>1</v>
      </c>
      <c r="G286" s="91">
        <v>5318013.53</v>
      </c>
      <c r="H286" s="91">
        <v>5318013.53</v>
      </c>
      <c r="I286" s="91">
        <v>100</v>
      </c>
      <c r="J286" s="91">
        <v>3488295.48</v>
      </c>
      <c r="K286" s="91">
        <v>3151301.84</v>
      </c>
      <c r="L286" s="91">
        <v>90.339299999999994</v>
      </c>
      <c r="M286" s="91">
        <f t="shared" si="8"/>
        <v>8806309.0099999998</v>
      </c>
      <c r="N286" s="91">
        <v>8469315.3699999992</v>
      </c>
      <c r="O286" s="99">
        <f t="shared" si="9"/>
        <v>96.173270326792675</v>
      </c>
    </row>
    <row r="287" spans="1:15" ht="36" customHeight="1" x14ac:dyDescent="0.3">
      <c r="A287" s="87" t="s">
        <v>515</v>
      </c>
      <c r="B287" s="88">
        <v>604</v>
      </c>
      <c r="C287" s="89">
        <v>1</v>
      </c>
      <c r="D287" s="89">
        <v>6</v>
      </c>
      <c r="E287" s="90" t="s">
        <v>514</v>
      </c>
      <c r="F287" s="88" t="s">
        <v>1</v>
      </c>
      <c r="G287" s="91">
        <v>5318013.53</v>
      </c>
      <c r="H287" s="91">
        <v>5318013.53</v>
      </c>
      <c r="I287" s="91">
        <v>100</v>
      </c>
      <c r="J287" s="91">
        <v>3488295.48</v>
      </c>
      <c r="K287" s="91">
        <v>3151301.84</v>
      </c>
      <c r="L287" s="91">
        <v>90.339299999999994</v>
      </c>
      <c r="M287" s="91">
        <f t="shared" si="8"/>
        <v>8806309.0099999998</v>
      </c>
      <c r="N287" s="91">
        <v>8469315.3699999992</v>
      </c>
      <c r="O287" s="99">
        <f t="shared" si="9"/>
        <v>96.173270326792675</v>
      </c>
    </row>
    <row r="288" spans="1:15" ht="59.25" customHeight="1" x14ac:dyDescent="0.3">
      <c r="A288" s="87" t="s">
        <v>517</v>
      </c>
      <c r="B288" s="88">
        <v>604</v>
      </c>
      <c r="C288" s="89">
        <v>1</v>
      </c>
      <c r="D288" s="89">
        <v>6</v>
      </c>
      <c r="E288" s="90" t="s">
        <v>516</v>
      </c>
      <c r="F288" s="88" t="s">
        <v>1</v>
      </c>
      <c r="G288" s="91">
        <v>5318013.53</v>
      </c>
      <c r="H288" s="91">
        <v>5318013.53</v>
      </c>
      <c r="I288" s="91">
        <v>100</v>
      </c>
      <c r="J288" s="91">
        <v>3488295.48</v>
      </c>
      <c r="K288" s="91">
        <v>3151301.84</v>
      </c>
      <c r="L288" s="91">
        <v>90.339299999999994</v>
      </c>
      <c r="M288" s="91">
        <f t="shared" si="8"/>
        <v>8806309.0099999998</v>
      </c>
      <c r="N288" s="91">
        <v>8469315.3699999992</v>
      </c>
      <c r="O288" s="99">
        <f t="shared" si="9"/>
        <v>96.173270326792675</v>
      </c>
    </row>
    <row r="289" spans="1:15" ht="37.5" x14ac:dyDescent="0.3">
      <c r="A289" s="87" t="s">
        <v>303</v>
      </c>
      <c r="B289" s="88">
        <v>604</v>
      </c>
      <c r="C289" s="89">
        <v>1</v>
      </c>
      <c r="D289" s="89">
        <v>6</v>
      </c>
      <c r="E289" s="90" t="s">
        <v>518</v>
      </c>
      <c r="F289" s="88" t="s">
        <v>1</v>
      </c>
      <c r="G289" s="91">
        <v>5318013.53</v>
      </c>
      <c r="H289" s="91">
        <v>5318013.53</v>
      </c>
      <c r="I289" s="91">
        <v>100</v>
      </c>
      <c r="J289" s="91">
        <v>3488295.48</v>
      </c>
      <c r="K289" s="91">
        <v>3151301.84</v>
      </c>
      <c r="L289" s="91">
        <v>90.339299999999994</v>
      </c>
      <c r="M289" s="91">
        <f t="shared" si="8"/>
        <v>8806309.0099999998</v>
      </c>
      <c r="N289" s="91">
        <v>8469315.3699999992</v>
      </c>
      <c r="O289" s="99">
        <f t="shared" si="9"/>
        <v>96.173270326792675</v>
      </c>
    </row>
    <row r="290" spans="1:15" ht="37.5" x14ac:dyDescent="0.3">
      <c r="A290" s="87" t="s">
        <v>267</v>
      </c>
      <c r="B290" s="88">
        <v>604</v>
      </c>
      <c r="C290" s="89">
        <v>1</v>
      </c>
      <c r="D290" s="89">
        <v>6</v>
      </c>
      <c r="E290" s="90" t="s">
        <v>519</v>
      </c>
      <c r="F290" s="88" t="s">
        <v>1</v>
      </c>
      <c r="G290" s="91">
        <v>316766.39</v>
      </c>
      <c r="H290" s="91">
        <v>316766.39</v>
      </c>
      <c r="I290" s="91">
        <v>100</v>
      </c>
      <c r="J290" s="91">
        <v>347894.07</v>
      </c>
      <c r="K290" s="91">
        <v>235761.04</v>
      </c>
      <c r="L290" s="91">
        <v>67.768050000000002</v>
      </c>
      <c r="M290" s="91">
        <f t="shared" si="8"/>
        <v>664660.46</v>
      </c>
      <c r="N290" s="91">
        <v>552527.43000000005</v>
      </c>
      <c r="O290" s="99">
        <f t="shared" si="9"/>
        <v>83.129276262349066</v>
      </c>
    </row>
    <row r="291" spans="1:15" ht="93.75" x14ac:dyDescent="0.3">
      <c r="A291" s="87" t="s">
        <v>1028</v>
      </c>
      <c r="B291" s="88">
        <v>604</v>
      </c>
      <c r="C291" s="89">
        <v>1</v>
      </c>
      <c r="D291" s="89">
        <v>6</v>
      </c>
      <c r="E291" s="90" t="s">
        <v>519</v>
      </c>
      <c r="F291" s="88" t="s">
        <v>1029</v>
      </c>
      <c r="G291" s="91">
        <v>132960.24</v>
      </c>
      <c r="H291" s="91">
        <v>132960.24</v>
      </c>
      <c r="I291" s="91">
        <v>100</v>
      </c>
      <c r="J291" s="91">
        <v>110800.2</v>
      </c>
      <c r="K291" s="91">
        <v>44320.08</v>
      </c>
      <c r="L291" s="91">
        <v>40</v>
      </c>
      <c r="M291" s="91">
        <f t="shared" si="8"/>
        <v>243760.44</v>
      </c>
      <c r="N291" s="91">
        <v>177280.32</v>
      </c>
      <c r="O291" s="99">
        <f t="shared" si="9"/>
        <v>72.727272727272734</v>
      </c>
    </row>
    <row r="292" spans="1:15" ht="37.5" x14ac:dyDescent="0.3">
      <c r="A292" s="87" t="s">
        <v>1030</v>
      </c>
      <c r="B292" s="88">
        <v>604</v>
      </c>
      <c r="C292" s="89">
        <v>1</v>
      </c>
      <c r="D292" s="89">
        <v>6</v>
      </c>
      <c r="E292" s="90" t="s">
        <v>519</v>
      </c>
      <c r="F292" s="88" t="s">
        <v>1031</v>
      </c>
      <c r="G292" s="91">
        <v>183806.15</v>
      </c>
      <c r="H292" s="91">
        <v>183806.15</v>
      </c>
      <c r="I292" s="91">
        <v>100</v>
      </c>
      <c r="J292" s="91">
        <v>237093.87</v>
      </c>
      <c r="K292" s="91">
        <v>191440.96</v>
      </c>
      <c r="L292" s="91">
        <v>80.744799999999998</v>
      </c>
      <c r="M292" s="91">
        <f t="shared" si="8"/>
        <v>420900.02</v>
      </c>
      <c r="N292" s="91">
        <v>375247.11</v>
      </c>
      <c r="O292" s="99">
        <f t="shared" si="9"/>
        <v>89.153502534877518</v>
      </c>
    </row>
    <row r="293" spans="1:15" ht="39.75" customHeight="1" x14ac:dyDescent="0.3">
      <c r="A293" s="87" t="s">
        <v>269</v>
      </c>
      <c r="B293" s="88">
        <v>604</v>
      </c>
      <c r="C293" s="89">
        <v>1</v>
      </c>
      <c r="D293" s="89">
        <v>6</v>
      </c>
      <c r="E293" s="90" t="s">
        <v>520</v>
      </c>
      <c r="F293" s="88" t="s">
        <v>1</v>
      </c>
      <c r="G293" s="91">
        <v>5001247.1399999997</v>
      </c>
      <c r="H293" s="91">
        <v>5001247.1399999997</v>
      </c>
      <c r="I293" s="91">
        <v>100</v>
      </c>
      <c r="J293" s="91">
        <v>2986715.3</v>
      </c>
      <c r="K293" s="91">
        <v>2761854.69</v>
      </c>
      <c r="L293" s="91">
        <v>92.471310000000003</v>
      </c>
      <c r="M293" s="91">
        <f t="shared" si="8"/>
        <v>7987962.4399999995</v>
      </c>
      <c r="N293" s="91">
        <v>7763101.8300000001</v>
      </c>
      <c r="O293" s="99">
        <f t="shared" si="9"/>
        <v>97.185006668609233</v>
      </c>
    </row>
    <row r="294" spans="1:15" ht="93.75" x14ac:dyDescent="0.3">
      <c r="A294" s="87" t="s">
        <v>1028</v>
      </c>
      <c r="B294" s="88">
        <v>604</v>
      </c>
      <c r="C294" s="89">
        <v>1</v>
      </c>
      <c r="D294" s="89">
        <v>6</v>
      </c>
      <c r="E294" s="90" t="s">
        <v>520</v>
      </c>
      <c r="F294" s="88" t="s">
        <v>1029</v>
      </c>
      <c r="G294" s="91">
        <v>5001247.1399999997</v>
      </c>
      <c r="H294" s="91">
        <v>5001247.1399999997</v>
      </c>
      <c r="I294" s="91">
        <v>100</v>
      </c>
      <c r="J294" s="91">
        <v>2986715.3</v>
      </c>
      <c r="K294" s="91">
        <v>2761854.69</v>
      </c>
      <c r="L294" s="91">
        <v>92.471310000000003</v>
      </c>
      <c r="M294" s="91">
        <f t="shared" si="8"/>
        <v>7987962.4399999995</v>
      </c>
      <c r="N294" s="91">
        <v>7763101.8300000001</v>
      </c>
      <c r="O294" s="99">
        <f t="shared" si="9"/>
        <v>97.185006668609233</v>
      </c>
    </row>
    <row r="295" spans="1:15" ht="151.5" customHeight="1" x14ac:dyDescent="0.3">
      <c r="A295" s="87" t="s">
        <v>1034</v>
      </c>
      <c r="B295" s="88">
        <v>604</v>
      </c>
      <c r="C295" s="89">
        <v>1</v>
      </c>
      <c r="D295" s="89">
        <v>6</v>
      </c>
      <c r="E295" s="90" t="s">
        <v>521</v>
      </c>
      <c r="F295" s="88" t="s">
        <v>1</v>
      </c>
      <c r="G295" s="91">
        <v>0</v>
      </c>
      <c r="H295" s="91">
        <v>0</v>
      </c>
      <c r="I295" s="91">
        <v>0</v>
      </c>
      <c r="J295" s="91">
        <v>153686.10999999999</v>
      </c>
      <c r="K295" s="91">
        <v>153686.10999999999</v>
      </c>
      <c r="L295" s="91">
        <v>100</v>
      </c>
      <c r="M295" s="91">
        <f t="shared" si="8"/>
        <v>153686.10999999999</v>
      </c>
      <c r="N295" s="91">
        <v>153686.10999999999</v>
      </c>
      <c r="O295" s="99">
        <f t="shared" si="9"/>
        <v>100</v>
      </c>
    </row>
    <row r="296" spans="1:15" ht="93.75" x14ac:dyDescent="0.3">
      <c r="A296" s="87" t="s">
        <v>1028</v>
      </c>
      <c r="B296" s="88">
        <v>604</v>
      </c>
      <c r="C296" s="89">
        <v>1</v>
      </c>
      <c r="D296" s="89">
        <v>6</v>
      </c>
      <c r="E296" s="90" t="s">
        <v>521</v>
      </c>
      <c r="F296" s="88" t="s">
        <v>1029</v>
      </c>
      <c r="G296" s="91">
        <v>0</v>
      </c>
      <c r="H296" s="91">
        <v>0</v>
      </c>
      <c r="I296" s="91">
        <v>0</v>
      </c>
      <c r="J296" s="91">
        <v>153686.10999999999</v>
      </c>
      <c r="K296" s="91">
        <v>153686.10999999999</v>
      </c>
      <c r="L296" s="91">
        <v>100</v>
      </c>
      <c r="M296" s="91">
        <f t="shared" si="8"/>
        <v>153686.10999999999</v>
      </c>
      <c r="N296" s="91">
        <v>153686.10999999999</v>
      </c>
      <c r="O296" s="99">
        <f t="shared" si="9"/>
        <v>100</v>
      </c>
    </row>
    <row r="297" spans="1:15" x14ac:dyDescent="0.3">
      <c r="A297" s="87" t="s">
        <v>522</v>
      </c>
      <c r="B297" s="88">
        <v>604</v>
      </c>
      <c r="C297" s="89">
        <v>1</v>
      </c>
      <c r="D297" s="89">
        <v>11</v>
      </c>
      <c r="E297" s="90" t="s">
        <v>1</v>
      </c>
      <c r="F297" s="88" t="s">
        <v>1</v>
      </c>
      <c r="G297" s="91">
        <v>0</v>
      </c>
      <c r="H297" s="91">
        <v>0</v>
      </c>
      <c r="I297" s="91">
        <v>0</v>
      </c>
      <c r="J297" s="91">
        <v>4522.29</v>
      </c>
      <c r="K297" s="91">
        <v>0</v>
      </c>
      <c r="L297" s="91">
        <v>0</v>
      </c>
      <c r="M297" s="91">
        <f t="shared" si="8"/>
        <v>4522.29</v>
      </c>
      <c r="N297" s="91">
        <v>0</v>
      </c>
      <c r="O297" s="99">
        <f t="shared" si="9"/>
        <v>0</v>
      </c>
    </row>
    <row r="298" spans="1:15" x14ac:dyDescent="0.3">
      <c r="A298" s="87" t="s">
        <v>524</v>
      </c>
      <c r="B298" s="88">
        <v>604</v>
      </c>
      <c r="C298" s="89">
        <v>1</v>
      </c>
      <c r="D298" s="89">
        <v>11</v>
      </c>
      <c r="E298" s="90" t="s">
        <v>523</v>
      </c>
      <c r="F298" s="88" t="s">
        <v>1</v>
      </c>
      <c r="G298" s="91">
        <v>0</v>
      </c>
      <c r="H298" s="91">
        <v>0</v>
      </c>
      <c r="I298" s="91">
        <v>0</v>
      </c>
      <c r="J298" s="91">
        <v>4522.29</v>
      </c>
      <c r="K298" s="91">
        <v>0</v>
      </c>
      <c r="L298" s="91">
        <v>0</v>
      </c>
      <c r="M298" s="91">
        <f t="shared" si="8"/>
        <v>4522.29</v>
      </c>
      <c r="N298" s="91">
        <v>0</v>
      </c>
      <c r="O298" s="99">
        <f t="shared" si="9"/>
        <v>0</v>
      </c>
    </row>
    <row r="299" spans="1:15" ht="37.5" x14ac:dyDescent="0.3">
      <c r="A299" s="87" t="s">
        <v>526</v>
      </c>
      <c r="B299" s="88">
        <v>604</v>
      </c>
      <c r="C299" s="89">
        <v>1</v>
      </c>
      <c r="D299" s="89">
        <v>11</v>
      </c>
      <c r="E299" s="90" t="s">
        <v>525</v>
      </c>
      <c r="F299" s="88" t="s">
        <v>1</v>
      </c>
      <c r="G299" s="91">
        <v>0</v>
      </c>
      <c r="H299" s="91">
        <v>0</v>
      </c>
      <c r="I299" s="91">
        <v>0</v>
      </c>
      <c r="J299" s="91">
        <v>4522.29</v>
      </c>
      <c r="K299" s="91">
        <v>0</v>
      </c>
      <c r="L299" s="91">
        <v>0</v>
      </c>
      <c r="M299" s="91">
        <f t="shared" si="8"/>
        <v>4522.29</v>
      </c>
      <c r="N299" s="91">
        <v>0</v>
      </c>
      <c r="O299" s="99">
        <f t="shared" si="9"/>
        <v>0</v>
      </c>
    </row>
    <row r="300" spans="1:15" ht="37.5" x14ac:dyDescent="0.3">
      <c r="A300" s="87" t="s">
        <v>526</v>
      </c>
      <c r="B300" s="88">
        <v>604</v>
      </c>
      <c r="C300" s="89">
        <v>1</v>
      </c>
      <c r="D300" s="89">
        <v>11</v>
      </c>
      <c r="E300" s="90" t="s">
        <v>525</v>
      </c>
      <c r="F300" s="88" t="s">
        <v>1</v>
      </c>
      <c r="G300" s="91">
        <v>0</v>
      </c>
      <c r="H300" s="91">
        <v>0</v>
      </c>
      <c r="I300" s="91">
        <v>0</v>
      </c>
      <c r="J300" s="91">
        <v>4522.29</v>
      </c>
      <c r="K300" s="91">
        <v>0</v>
      </c>
      <c r="L300" s="91">
        <v>0</v>
      </c>
      <c r="M300" s="91">
        <f t="shared" si="8"/>
        <v>4522.29</v>
      </c>
      <c r="N300" s="91">
        <v>0</v>
      </c>
      <c r="O300" s="99">
        <f t="shared" si="9"/>
        <v>0</v>
      </c>
    </row>
    <row r="301" spans="1:15" ht="20.25" customHeight="1" x14ac:dyDescent="0.3">
      <c r="A301" s="87" t="s">
        <v>528</v>
      </c>
      <c r="B301" s="88">
        <v>604</v>
      </c>
      <c r="C301" s="89">
        <v>1</v>
      </c>
      <c r="D301" s="89">
        <v>11</v>
      </c>
      <c r="E301" s="90" t="s">
        <v>527</v>
      </c>
      <c r="F301" s="88" t="s">
        <v>1</v>
      </c>
      <c r="G301" s="91">
        <v>0</v>
      </c>
      <c r="H301" s="91">
        <v>0</v>
      </c>
      <c r="I301" s="91">
        <v>0</v>
      </c>
      <c r="J301" s="91">
        <v>4522.29</v>
      </c>
      <c r="K301" s="91">
        <v>0</v>
      </c>
      <c r="L301" s="91">
        <v>0</v>
      </c>
      <c r="M301" s="91">
        <f t="shared" si="8"/>
        <v>4522.29</v>
      </c>
      <c r="N301" s="91">
        <v>0</v>
      </c>
      <c r="O301" s="99">
        <f t="shared" si="9"/>
        <v>0</v>
      </c>
    </row>
    <row r="302" spans="1:15" x14ac:dyDescent="0.3">
      <c r="A302" s="87" t="s">
        <v>1032</v>
      </c>
      <c r="B302" s="88">
        <v>604</v>
      </c>
      <c r="C302" s="89">
        <v>1</v>
      </c>
      <c r="D302" s="89">
        <v>11</v>
      </c>
      <c r="E302" s="90" t="s">
        <v>527</v>
      </c>
      <c r="F302" s="88" t="s">
        <v>1033</v>
      </c>
      <c r="G302" s="91">
        <v>0</v>
      </c>
      <c r="H302" s="91">
        <v>0</v>
      </c>
      <c r="I302" s="91">
        <v>0</v>
      </c>
      <c r="J302" s="91">
        <v>4522.29</v>
      </c>
      <c r="K302" s="91">
        <v>0</v>
      </c>
      <c r="L302" s="91">
        <v>0</v>
      </c>
      <c r="M302" s="91">
        <f t="shared" si="8"/>
        <v>4522.29</v>
      </c>
      <c r="N302" s="91">
        <v>0</v>
      </c>
      <c r="O302" s="99">
        <f t="shared" si="9"/>
        <v>0</v>
      </c>
    </row>
    <row r="303" spans="1:15" x14ac:dyDescent="0.3">
      <c r="A303" s="87" t="s">
        <v>274</v>
      </c>
      <c r="B303" s="88">
        <v>604</v>
      </c>
      <c r="C303" s="89">
        <v>1</v>
      </c>
      <c r="D303" s="89">
        <v>13</v>
      </c>
      <c r="E303" s="90" t="s">
        <v>1</v>
      </c>
      <c r="F303" s="88" t="s">
        <v>1</v>
      </c>
      <c r="G303" s="91">
        <v>11391244.300000001</v>
      </c>
      <c r="H303" s="91">
        <v>11391244.300000001</v>
      </c>
      <c r="I303" s="91">
        <v>100</v>
      </c>
      <c r="J303" s="91">
        <v>5883177.3300000001</v>
      </c>
      <c r="K303" s="91">
        <v>5859741.2199999997</v>
      </c>
      <c r="L303" s="91">
        <v>99.601640000000003</v>
      </c>
      <c r="M303" s="91">
        <f t="shared" si="8"/>
        <v>17274421.630000003</v>
      </c>
      <c r="N303" s="91">
        <v>17250985.52</v>
      </c>
      <c r="O303" s="99">
        <f t="shared" si="9"/>
        <v>99.864330566302129</v>
      </c>
    </row>
    <row r="304" spans="1:15" ht="40.5" customHeight="1" x14ac:dyDescent="0.3">
      <c r="A304" s="87" t="s">
        <v>515</v>
      </c>
      <c r="B304" s="88">
        <v>604</v>
      </c>
      <c r="C304" s="89">
        <v>1</v>
      </c>
      <c r="D304" s="89">
        <v>13</v>
      </c>
      <c r="E304" s="90" t="s">
        <v>514</v>
      </c>
      <c r="F304" s="88" t="s">
        <v>1</v>
      </c>
      <c r="G304" s="91">
        <v>11356144.300000001</v>
      </c>
      <c r="H304" s="91">
        <v>11356144.300000001</v>
      </c>
      <c r="I304" s="91">
        <v>100</v>
      </c>
      <c r="J304" s="91">
        <v>5876977.3200000003</v>
      </c>
      <c r="K304" s="91">
        <v>5855891.2199999997</v>
      </c>
      <c r="L304" s="91">
        <v>99.641210000000001</v>
      </c>
      <c r="M304" s="91">
        <f t="shared" si="8"/>
        <v>17233121.620000001</v>
      </c>
      <c r="N304" s="91">
        <v>17212035.52</v>
      </c>
      <c r="O304" s="99">
        <f t="shared" si="9"/>
        <v>99.877642017128636</v>
      </c>
    </row>
    <row r="305" spans="1:15" ht="37.5" x14ac:dyDescent="0.3">
      <c r="A305" s="87" t="s">
        <v>530</v>
      </c>
      <c r="B305" s="88">
        <v>604</v>
      </c>
      <c r="C305" s="89">
        <v>1</v>
      </c>
      <c r="D305" s="89">
        <v>13</v>
      </c>
      <c r="E305" s="90" t="s">
        <v>529</v>
      </c>
      <c r="F305" s="88" t="s">
        <v>1</v>
      </c>
      <c r="G305" s="91">
        <v>0</v>
      </c>
      <c r="H305" s="91">
        <v>0</v>
      </c>
      <c r="I305" s="91">
        <v>0</v>
      </c>
      <c r="J305" s="91">
        <v>253880</v>
      </c>
      <c r="K305" s="91">
        <v>236939</v>
      </c>
      <c r="L305" s="91">
        <v>93.327160000000006</v>
      </c>
      <c r="M305" s="91">
        <f t="shared" si="8"/>
        <v>253880</v>
      </c>
      <c r="N305" s="91">
        <v>236939</v>
      </c>
      <c r="O305" s="99">
        <f t="shared" si="9"/>
        <v>93.327162438947525</v>
      </c>
    </row>
    <row r="306" spans="1:15" ht="77.25" customHeight="1" x14ac:dyDescent="0.3">
      <c r="A306" s="87" t="s">
        <v>532</v>
      </c>
      <c r="B306" s="88">
        <v>604</v>
      </c>
      <c r="C306" s="89">
        <v>1</v>
      </c>
      <c r="D306" s="89">
        <v>13</v>
      </c>
      <c r="E306" s="90" t="s">
        <v>531</v>
      </c>
      <c r="F306" s="88" t="s">
        <v>1</v>
      </c>
      <c r="G306" s="91">
        <v>0</v>
      </c>
      <c r="H306" s="91">
        <v>0</v>
      </c>
      <c r="I306" s="91">
        <v>0</v>
      </c>
      <c r="J306" s="91">
        <v>253880</v>
      </c>
      <c r="K306" s="91">
        <v>236939</v>
      </c>
      <c r="L306" s="91">
        <v>93.327160000000006</v>
      </c>
      <c r="M306" s="91">
        <f t="shared" si="8"/>
        <v>253880</v>
      </c>
      <c r="N306" s="91">
        <v>236939</v>
      </c>
      <c r="O306" s="99">
        <f t="shared" si="9"/>
        <v>93.327162438947525</v>
      </c>
    </row>
    <row r="307" spans="1:15" ht="37.5" x14ac:dyDescent="0.3">
      <c r="A307" s="87" t="s">
        <v>1060</v>
      </c>
      <c r="B307" s="88">
        <v>604</v>
      </c>
      <c r="C307" s="89">
        <v>1</v>
      </c>
      <c r="D307" s="89">
        <v>13</v>
      </c>
      <c r="E307" s="90" t="s">
        <v>1059</v>
      </c>
      <c r="F307" s="88" t="s">
        <v>1</v>
      </c>
      <c r="G307" s="91">
        <v>0</v>
      </c>
      <c r="H307" s="91">
        <v>0</v>
      </c>
      <c r="I307" s="91">
        <v>0</v>
      </c>
      <c r="J307" s="91">
        <v>253880</v>
      </c>
      <c r="K307" s="91">
        <v>236939</v>
      </c>
      <c r="L307" s="91">
        <v>93.327160000000006</v>
      </c>
      <c r="M307" s="91">
        <f t="shared" si="8"/>
        <v>253880</v>
      </c>
      <c r="N307" s="91">
        <v>236939</v>
      </c>
      <c r="O307" s="99">
        <f t="shared" si="9"/>
        <v>93.327162438947525</v>
      </c>
    </row>
    <row r="308" spans="1:15" ht="37.5" x14ac:dyDescent="0.3">
      <c r="A308" s="87" t="s">
        <v>1030</v>
      </c>
      <c r="B308" s="88">
        <v>604</v>
      </c>
      <c r="C308" s="89">
        <v>1</v>
      </c>
      <c r="D308" s="89">
        <v>13</v>
      </c>
      <c r="E308" s="90" t="s">
        <v>1059</v>
      </c>
      <c r="F308" s="88" t="s">
        <v>1031</v>
      </c>
      <c r="G308" s="91">
        <v>0</v>
      </c>
      <c r="H308" s="91">
        <v>0</v>
      </c>
      <c r="I308" s="91">
        <v>0</v>
      </c>
      <c r="J308" s="91">
        <v>253880</v>
      </c>
      <c r="K308" s="91">
        <v>236939</v>
      </c>
      <c r="L308" s="91">
        <v>93.327160000000006</v>
      </c>
      <c r="M308" s="91">
        <f t="shared" si="8"/>
        <v>253880</v>
      </c>
      <c r="N308" s="91">
        <v>236939</v>
      </c>
      <c r="O308" s="99">
        <f t="shared" si="9"/>
        <v>93.327162438947525</v>
      </c>
    </row>
    <row r="309" spans="1:15" ht="60.75" customHeight="1" x14ac:dyDescent="0.3">
      <c r="A309" s="87" t="s">
        <v>517</v>
      </c>
      <c r="B309" s="88">
        <v>604</v>
      </c>
      <c r="C309" s="89">
        <v>1</v>
      </c>
      <c r="D309" s="89">
        <v>13</v>
      </c>
      <c r="E309" s="90" t="s">
        <v>516</v>
      </c>
      <c r="F309" s="88" t="s">
        <v>1</v>
      </c>
      <c r="G309" s="91">
        <v>11356144.300000001</v>
      </c>
      <c r="H309" s="91">
        <v>11356144.300000001</v>
      </c>
      <c r="I309" s="91">
        <v>100</v>
      </c>
      <c r="J309" s="91">
        <v>5623097.3200000003</v>
      </c>
      <c r="K309" s="91">
        <v>5618952.2199999997</v>
      </c>
      <c r="L309" s="91">
        <v>99.926280000000006</v>
      </c>
      <c r="M309" s="91">
        <f t="shared" si="8"/>
        <v>16979241.620000001</v>
      </c>
      <c r="N309" s="91">
        <v>16975096.52</v>
      </c>
      <c r="O309" s="99">
        <f t="shared" si="9"/>
        <v>99.975587248872657</v>
      </c>
    </row>
    <row r="310" spans="1:15" ht="75" x14ac:dyDescent="0.3">
      <c r="A310" s="87" t="s">
        <v>534</v>
      </c>
      <c r="B310" s="88">
        <v>604</v>
      </c>
      <c r="C310" s="89">
        <v>1</v>
      </c>
      <c r="D310" s="89">
        <v>13</v>
      </c>
      <c r="E310" s="90" t="s">
        <v>533</v>
      </c>
      <c r="F310" s="88" t="s">
        <v>1</v>
      </c>
      <c r="G310" s="91">
        <v>11356144.300000001</v>
      </c>
      <c r="H310" s="91">
        <v>11356144.300000001</v>
      </c>
      <c r="I310" s="91">
        <v>100</v>
      </c>
      <c r="J310" s="91">
        <v>5623097.3200000003</v>
      </c>
      <c r="K310" s="91">
        <v>5618952.2199999997</v>
      </c>
      <c r="L310" s="91">
        <v>99.926280000000006</v>
      </c>
      <c r="M310" s="91">
        <f t="shared" si="8"/>
        <v>16979241.620000001</v>
      </c>
      <c r="N310" s="91">
        <v>16975096.52</v>
      </c>
      <c r="O310" s="99">
        <f t="shared" si="9"/>
        <v>99.975587248872657</v>
      </c>
    </row>
    <row r="311" spans="1:15" ht="37.5" x14ac:dyDescent="0.3">
      <c r="A311" s="87" t="s">
        <v>336</v>
      </c>
      <c r="B311" s="88">
        <v>604</v>
      </c>
      <c r="C311" s="89">
        <v>1</v>
      </c>
      <c r="D311" s="89">
        <v>13</v>
      </c>
      <c r="E311" s="90" t="s">
        <v>535</v>
      </c>
      <c r="F311" s="88" t="s">
        <v>1</v>
      </c>
      <c r="G311" s="91">
        <v>11356144.300000001</v>
      </c>
      <c r="H311" s="91">
        <v>11356144.300000001</v>
      </c>
      <c r="I311" s="91">
        <v>100</v>
      </c>
      <c r="J311" s="91">
        <v>5623097.3200000003</v>
      </c>
      <c r="K311" s="91">
        <v>5618952.2199999997</v>
      </c>
      <c r="L311" s="91">
        <v>99.926280000000006</v>
      </c>
      <c r="M311" s="91">
        <f t="shared" si="8"/>
        <v>16979241.620000001</v>
      </c>
      <c r="N311" s="91">
        <v>16975096.52</v>
      </c>
      <c r="O311" s="99">
        <f t="shared" si="9"/>
        <v>99.975587248872657</v>
      </c>
    </row>
    <row r="312" spans="1:15" ht="93.75" x14ac:dyDescent="0.3">
      <c r="A312" s="87" t="s">
        <v>1028</v>
      </c>
      <c r="B312" s="88">
        <v>604</v>
      </c>
      <c r="C312" s="89">
        <v>1</v>
      </c>
      <c r="D312" s="89">
        <v>13</v>
      </c>
      <c r="E312" s="90" t="s">
        <v>535</v>
      </c>
      <c r="F312" s="88" t="s">
        <v>1029</v>
      </c>
      <c r="G312" s="91">
        <v>10300350.630000001</v>
      </c>
      <c r="H312" s="91">
        <v>10300350.630000001</v>
      </c>
      <c r="I312" s="91">
        <v>100</v>
      </c>
      <c r="J312" s="91">
        <v>5293388.82</v>
      </c>
      <c r="K312" s="91">
        <v>5293024.3499999996</v>
      </c>
      <c r="L312" s="91">
        <v>99.993110000000001</v>
      </c>
      <c r="M312" s="91">
        <f t="shared" si="8"/>
        <v>15593739.450000001</v>
      </c>
      <c r="N312" s="91">
        <v>15593374.98</v>
      </c>
      <c r="O312" s="99">
        <f t="shared" si="9"/>
        <v>99.997662715853565</v>
      </c>
    </row>
    <row r="313" spans="1:15" ht="37.5" x14ac:dyDescent="0.3">
      <c r="A313" s="87" t="s">
        <v>1030</v>
      </c>
      <c r="B313" s="88">
        <v>604</v>
      </c>
      <c r="C313" s="89">
        <v>1</v>
      </c>
      <c r="D313" s="89">
        <v>13</v>
      </c>
      <c r="E313" s="90" t="s">
        <v>535</v>
      </c>
      <c r="F313" s="88" t="s">
        <v>1031</v>
      </c>
      <c r="G313" s="91">
        <v>1055793.67</v>
      </c>
      <c r="H313" s="91">
        <v>1055793.67</v>
      </c>
      <c r="I313" s="91">
        <v>100</v>
      </c>
      <c r="J313" s="91">
        <v>329708.5</v>
      </c>
      <c r="K313" s="91">
        <v>325927.87</v>
      </c>
      <c r="L313" s="91">
        <v>98.853340000000003</v>
      </c>
      <c r="M313" s="91">
        <f t="shared" si="8"/>
        <v>1385502.17</v>
      </c>
      <c r="N313" s="91">
        <v>1381721.54</v>
      </c>
      <c r="O313" s="99">
        <f t="shared" si="9"/>
        <v>99.727129261731875</v>
      </c>
    </row>
    <row r="314" spans="1:15" ht="37.5" x14ac:dyDescent="0.3">
      <c r="A314" s="87" t="s">
        <v>276</v>
      </c>
      <c r="B314" s="88">
        <v>604</v>
      </c>
      <c r="C314" s="89">
        <v>1</v>
      </c>
      <c r="D314" s="89">
        <v>13</v>
      </c>
      <c r="E314" s="90" t="s">
        <v>275</v>
      </c>
      <c r="F314" s="88" t="s">
        <v>1</v>
      </c>
      <c r="G314" s="91">
        <v>35100</v>
      </c>
      <c r="H314" s="91">
        <v>35100</v>
      </c>
      <c r="I314" s="91">
        <v>100</v>
      </c>
      <c r="J314" s="91">
        <v>6200.01</v>
      </c>
      <c r="K314" s="91">
        <v>3850</v>
      </c>
      <c r="L314" s="91">
        <v>62.096670000000003</v>
      </c>
      <c r="M314" s="91">
        <f t="shared" si="8"/>
        <v>41300.01</v>
      </c>
      <c r="N314" s="91">
        <v>38950</v>
      </c>
      <c r="O314" s="99">
        <f t="shared" si="9"/>
        <v>94.309904525446839</v>
      </c>
    </row>
    <row r="315" spans="1:15" ht="56.25" x14ac:dyDescent="0.3">
      <c r="A315" s="87" t="s">
        <v>278</v>
      </c>
      <c r="B315" s="88">
        <v>604</v>
      </c>
      <c r="C315" s="89">
        <v>1</v>
      </c>
      <c r="D315" s="89">
        <v>13</v>
      </c>
      <c r="E315" s="90" t="s">
        <v>277</v>
      </c>
      <c r="F315" s="88" t="s">
        <v>1</v>
      </c>
      <c r="G315" s="91">
        <v>35100</v>
      </c>
      <c r="H315" s="91">
        <v>35100</v>
      </c>
      <c r="I315" s="91">
        <v>100</v>
      </c>
      <c r="J315" s="91">
        <v>6200.01</v>
      </c>
      <c r="K315" s="91">
        <v>3850</v>
      </c>
      <c r="L315" s="91">
        <v>62.096670000000003</v>
      </c>
      <c r="M315" s="91">
        <f t="shared" si="8"/>
        <v>41300.01</v>
      </c>
      <c r="N315" s="91">
        <v>38950</v>
      </c>
      <c r="O315" s="99">
        <f t="shared" si="9"/>
        <v>94.309904525446839</v>
      </c>
    </row>
    <row r="316" spans="1:15" ht="77.25" customHeight="1" x14ac:dyDescent="0.3">
      <c r="A316" s="87" t="s">
        <v>280</v>
      </c>
      <c r="B316" s="88">
        <v>604</v>
      </c>
      <c r="C316" s="89">
        <v>1</v>
      </c>
      <c r="D316" s="89">
        <v>13</v>
      </c>
      <c r="E316" s="90" t="s">
        <v>279</v>
      </c>
      <c r="F316" s="88" t="s">
        <v>1</v>
      </c>
      <c r="G316" s="91">
        <v>35100</v>
      </c>
      <c r="H316" s="91">
        <v>35100</v>
      </c>
      <c r="I316" s="91">
        <v>100</v>
      </c>
      <c r="J316" s="91">
        <v>6200.01</v>
      </c>
      <c r="K316" s="91">
        <v>3850</v>
      </c>
      <c r="L316" s="91">
        <v>62.096670000000003</v>
      </c>
      <c r="M316" s="91">
        <f t="shared" si="8"/>
        <v>41300.01</v>
      </c>
      <c r="N316" s="91">
        <v>38950</v>
      </c>
      <c r="O316" s="99">
        <f t="shared" si="9"/>
        <v>94.309904525446839</v>
      </c>
    </row>
    <row r="317" spans="1:15" ht="37.5" x14ac:dyDescent="0.3">
      <c r="A317" s="87" t="s">
        <v>282</v>
      </c>
      <c r="B317" s="88">
        <v>604</v>
      </c>
      <c r="C317" s="89">
        <v>1</v>
      </c>
      <c r="D317" s="89">
        <v>13</v>
      </c>
      <c r="E317" s="90" t="s">
        <v>281</v>
      </c>
      <c r="F317" s="88" t="s">
        <v>1</v>
      </c>
      <c r="G317" s="91">
        <v>35100</v>
      </c>
      <c r="H317" s="91">
        <v>35100</v>
      </c>
      <c r="I317" s="91">
        <v>100</v>
      </c>
      <c r="J317" s="91">
        <v>6200.01</v>
      </c>
      <c r="K317" s="91">
        <v>3850</v>
      </c>
      <c r="L317" s="91">
        <v>62.096670000000003</v>
      </c>
      <c r="M317" s="91">
        <f t="shared" ref="M317:M380" si="10">G317+J317</f>
        <v>41300.01</v>
      </c>
      <c r="N317" s="91">
        <v>38950</v>
      </c>
      <c r="O317" s="99">
        <f t="shared" ref="O317:O380" si="11">N317/M317*100</f>
        <v>94.309904525446839</v>
      </c>
    </row>
    <row r="318" spans="1:15" ht="93.75" x14ac:dyDescent="0.3">
      <c r="A318" s="87" t="s">
        <v>1028</v>
      </c>
      <c r="B318" s="88">
        <v>604</v>
      </c>
      <c r="C318" s="89">
        <v>1</v>
      </c>
      <c r="D318" s="89">
        <v>13</v>
      </c>
      <c r="E318" s="90" t="s">
        <v>281</v>
      </c>
      <c r="F318" s="88" t="s">
        <v>1029</v>
      </c>
      <c r="G318" s="91">
        <v>14900</v>
      </c>
      <c r="H318" s="91">
        <v>14900</v>
      </c>
      <c r="I318" s="91">
        <v>100</v>
      </c>
      <c r="J318" s="91">
        <v>6200.01</v>
      </c>
      <c r="K318" s="91">
        <v>3850</v>
      </c>
      <c r="L318" s="91">
        <v>62.096670000000003</v>
      </c>
      <c r="M318" s="91">
        <f t="shared" si="10"/>
        <v>21100.010000000002</v>
      </c>
      <c r="N318" s="91">
        <v>18750</v>
      </c>
      <c r="O318" s="99">
        <f t="shared" si="11"/>
        <v>88.86251712676912</v>
      </c>
    </row>
    <row r="319" spans="1:15" ht="37.5" x14ac:dyDescent="0.3">
      <c r="A319" s="87" t="s">
        <v>1030</v>
      </c>
      <c r="B319" s="88">
        <v>604</v>
      </c>
      <c r="C319" s="89">
        <v>1</v>
      </c>
      <c r="D319" s="89">
        <v>13</v>
      </c>
      <c r="E319" s="90" t="s">
        <v>281</v>
      </c>
      <c r="F319" s="88" t="s">
        <v>1031</v>
      </c>
      <c r="G319" s="91">
        <v>20200</v>
      </c>
      <c r="H319" s="91">
        <v>20200</v>
      </c>
      <c r="I319" s="91">
        <v>100</v>
      </c>
      <c r="J319" s="91">
        <v>0</v>
      </c>
      <c r="K319" s="91">
        <v>0</v>
      </c>
      <c r="L319" s="91">
        <v>0</v>
      </c>
      <c r="M319" s="91">
        <f t="shared" si="10"/>
        <v>20200</v>
      </c>
      <c r="N319" s="91">
        <v>20200</v>
      </c>
      <c r="O319" s="99">
        <f t="shared" si="11"/>
        <v>100</v>
      </c>
    </row>
    <row r="320" spans="1:15" ht="37.5" x14ac:dyDescent="0.3">
      <c r="A320" s="87" t="s">
        <v>1061</v>
      </c>
      <c r="B320" s="88">
        <v>604</v>
      </c>
      <c r="C320" s="89">
        <v>13</v>
      </c>
      <c r="D320" s="89">
        <v>0</v>
      </c>
      <c r="E320" s="90" t="s">
        <v>1</v>
      </c>
      <c r="F320" s="88" t="s">
        <v>1</v>
      </c>
      <c r="G320" s="91">
        <v>0</v>
      </c>
      <c r="H320" s="91">
        <v>0</v>
      </c>
      <c r="I320" s="91">
        <v>0</v>
      </c>
      <c r="J320" s="91">
        <v>249995</v>
      </c>
      <c r="K320" s="91">
        <v>729.92</v>
      </c>
      <c r="L320" s="91">
        <v>0.29197000000000001</v>
      </c>
      <c r="M320" s="91">
        <f t="shared" si="10"/>
        <v>249995</v>
      </c>
      <c r="N320" s="91">
        <v>729.92</v>
      </c>
      <c r="O320" s="99">
        <f t="shared" si="11"/>
        <v>0.29197383947678951</v>
      </c>
    </row>
    <row r="321" spans="1:15" ht="37.5" x14ac:dyDescent="0.3">
      <c r="A321" s="87" t="s">
        <v>1062</v>
      </c>
      <c r="B321" s="88">
        <v>604</v>
      </c>
      <c r="C321" s="89">
        <v>13</v>
      </c>
      <c r="D321" s="89">
        <v>1</v>
      </c>
      <c r="E321" s="90" t="s">
        <v>1</v>
      </c>
      <c r="F321" s="88" t="s">
        <v>1</v>
      </c>
      <c r="G321" s="91">
        <v>0</v>
      </c>
      <c r="H321" s="91">
        <v>0</v>
      </c>
      <c r="I321" s="91">
        <v>0</v>
      </c>
      <c r="J321" s="91">
        <v>249995</v>
      </c>
      <c r="K321" s="91">
        <v>729.92</v>
      </c>
      <c r="L321" s="91">
        <v>0.29197000000000001</v>
      </c>
      <c r="M321" s="91">
        <f t="shared" si="10"/>
        <v>249995</v>
      </c>
      <c r="N321" s="91">
        <v>729.92</v>
      </c>
      <c r="O321" s="99">
        <f t="shared" si="11"/>
        <v>0.29197383947678951</v>
      </c>
    </row>
    <row r="322" spans="1:15" ht="41.25" customHeight="1" x14ac:dyDescent="0.3">
      <c r="A322" s="87" t="s">
        <v>515</v>
      </c>
      <c r="B322" s="88">
        <v>604</v>
      </c>
      <c r="C322" s="89">
        <v>13</v>
      </c>
      <c r="D322" s="89">
        <v>1</v>
      </c>
      <c r="E322" s="90" t="s">
        <v>514</v>
      </c>
      <c r="F322" s="88" t="s">
        <v>1</v>
      </c>
      <c r="G322" s="91">
        <v>0</v>
      </c>
      <c r="H322" s="91">
        <v>0</v>
      </c>
      <c r="I322" s="91">
        <v>0</v>
      </c>
      <c r="J322" s="91">
        <v>249995</v>
      </c>
      <c r="K322" s="91">
        <v>729.92</v>
      </c>
      <c r="L322" s="91">
        <v>0.29197000000000001</v>
      </c>
      <c r="M322" s="91">
        <f t="shared" si="10"/>
        <v>249995</v>
      </c>
      <c r="N322" s="91">
        <v>729.92</v>
      </c>
      <c r="O322" s="99">
        <f t="shared" si="11"/>
        <v>0.29197383947678951</v>
      </c>
    </row>
    <row r="323" spans="1:15" ht="37.5" x14ac:dyDescent="0.3">
      <c r="A323" s="87" t="s">
        <v>530</v>
      </c>
      <c r="B323" s="88">
        <v>604</v>
      </c>
      <c r="C323" s="89">
        <v>13</v>
      </c>
      <c r="D323" s="89">
        <v>1</v>
      </c>
      <c r="E323" s="90" t="s">
        <v>529</v>
      </c>
      <c r="F323" s="88" t="s">
        <v>1</v>
      </c>
      <c r="G323" s="91">
        <v>0</v>
      </c>
      <c r="H323" s="91">
        <v>0</v>
      </c>
      <c r="I323" s="91">
        <v>0</v>
      </c>
      <c r="J323" s="91">
        <v>249995</v>
      </c>
      <c r="K323" s="91">
        <v>729.92</v>
      </c>
      <c r="L323" s="91">
        <v>0.29197000000000001</v>
      </c>
      <c r="M323" s="91">
        <f t="shared" si="10"/>
        <v>249995</v>
      </c>
      <c r="N323" s="91">
        <v>729.92</v>
      </c>
      <c r="O323" s="99">
        <f t="shared" si="11"/>
        <v>0.29197383947678951</v>
      </c>
    </row>
    <row r="324" spans="1:15" ht="37.5" x14ac:dyDescent="0.3">
      <c r="A324" s="87" t="s">
        <v>1064</v>
      </c>
      <c r="B324" s="88">
        <v>604</v>
      </c>
      <c r="C324" s="89">
        <v>13</v>
      </c>
      <c r="D324" s="89">
        <v>1</v>
      </c>
      <c r="E324" s="90" t="s">
        <v>1063</v>
      </c>
      <c r="F324" s="88" t="s">
        <v>1</v>
      </c>
      <c r="G324" s="91">
        <v>0</v>
      </c>
      <c r="H324" s="91">
        <v>0</v>
      </c>
      <c r="I324" s="91">
        <v>0</v>
      </c>
      <c r="J324" s="91">
        <v>249995</v>
      </c>
      <c r="K324" s="91">
        <v>729.92</v>
      </c>
      <c r="L324" s="91">
        <v>0.29197000000000001</v>
      </c>
      <c r="M324" s="91">
        <f t="shared" si="10"/>
        <v>249995</v>
      </c>
      <c r="N324" s="91">
        <v>729.92</v>
      </c>
      <c r="O324" s="99">
        <f t="shared" si="11"/>
        <v>0.29197383947678951</v>
      </c>
    </row>
    <row r="325" spans="1:15" x14ac:dyDescent="0.3">
      <c r="A325" s="87" t="s">
        <v>1066</v>
      </c>
      <c r="B325" s="88">
        <v>604</v>
      </c>
      <c r="C325" s="89">
        <v>13</v>
      </c>
      <c r="D325" s="89">
        <v>1</v>
      </c>
      <c r="E325" s="90" t="s">
        <v>1065</v>
      </c>
      <c r="F325" s="88" t="s">
        <v>1</v>
      </c>
      <c r="G325" s="91">
        <v>0</v>
      </c>
      <c r="H325" s="91">
        <v>0</v>
      </c>
      <c r="I325" s="91">
        <v>0</v>
      </c>
      <c r="J325" s="91">
        <v>249995</v>
      </c>
      <c r="K325" s="91">
        <v>729.92</v>
      </c>
      <c r="L325" s="91">
        <v>0.29197000000000001</v>
      </c>
      <c r="M325" s="91">
        <f t="shared" si="10"/>
        <v>249995</v>
      </c>
      <c r="N325" s="91">
        <v>729.92</v>
      </c>
      <c r="O325" s="99">
        <f t="shared" si="11"/>
        <v>0.29197383947678951</v>
      </c>
    </row>
    <row r="326" spans="1:15" ht="37.5" x14ac:dyDescent="0.3">
      <c r="A326" s="87" t="s">
        <v>1067</v>
      </c>
      <c r="B326" s="88">
        <v>604</v>
      </c>
      <c r="C326" s="89">
        <v>13</v>
      </c>
      <c r="D326" s="89">
        <v>1</v>
      </c>
      <c r="E326" s="90" t="s">
        <v>1065</v>
      </c>
      <c r="F326" s="88" t="s">
        <v>859</v>
      </c>
      <c r="G326" s="91">
        <v>0</v>
      </c>
      <c r="H326" s="91">
        <v>0</v>
      </c>
      <c r="I326" s="91">
        <v>0</v>
      </c>
      <c r="J326" s="91">
        <v>249995</v>
      </c>
      <c r="K326" s="91">
        <v>729.92</v>
      </c>
      <c r="L326" s="91">
        <v>0.29197000000000001</v>
      </c>
      <c r="M326" s="91">
        <f t="shared" si="10"/>
        <v>249995</v>
      </c>
      <c r="N326" s="91">
        <v>729.92</v>
      </c>
      <c r="O326" s="99">
        <f t="shared" si="11"/>
        <v>0.29197383947678951</v>
      </c>
    </row>
    <row r="327" spans="1:15" ht="21" customHeight="1" x14ac:dyDescent="0.3">
      <c r="A327" s="87" t="s">
        <v>81</v>
      </c>
      <c r="B327" s="88">
        <v>606</v>
      </c>
      <c r="C327" s="89">
        <v>0</v>
      </c>
      <c r="D327" s="89">
        <v>0</v>
      </c>
      <c r="E327" s="90" t="s">
        <v>1</v>
      </c>
      <c r="F327" s="88" t="s">
        <v>1</v>
      </c>
      <c r="G327" s="91">
        <v>304967253.70999998</v>
      </c>
      <c r="H327" s="91">
        <v>304967244.70999998</v>
      </c>
      <c r="I327" s="91">
        <v>100</v>
      </c>
      <c r="J327" s="91">
        <v>130703431.92</v>
      </c>
      <c r="K327" s="91">
        <v>129220557.62</v>
      </c>
      <c r="L327" s="91">
        <v>98.865470000000002</v>
      </c>
      <c r="M327" s="91">
        <f t="shared" si="10"/>
        <v>435670685.63</v>
      </c>
      <c r="N327" s="91">
        <v>434187802.32999998</v>
      </c>
      <c r="O327" s="99">
        <f t="shared" si="11"/>
        <v>99.659632068690669</v>
      </c>
    </row>
    <row r="328" spans="1:15" x14ac:dyDescent="0.3">
      <c r="A328" s="87" t="s">
        <v>260</v>
      </c>
      <c r="B328" s="88">
        <v>606</v>
      </c>
      <c r="C328" s="89">
        <v>1</v>
      </c>
      <c r="D328" s="89">
        <v>0</v>
      </c>
      <c r="E328" s="90" t="s">
        <v>1</v>
      </c>
      <c r="F328" s="88" t="s">
        <v>1</v>
      </c>
      <c r="G328" s="91">
        <v>102000</v>
      </c>
      <c r="H328" s="91">
        <v>102000</v>
      </c>
      <c r="I328" s="91">
        <v>100</v>
      </c>
      <c r="J328" s="91">
        <v>58521</v>
      </c>
      <c r="K328" s="91">
        <v>42521</v>
      </c>
      <c r="L328" s="91">
        <v>72.659390000000002</v>
      </c>
      <c r="M328" s="91">
        <f t="shared" si="10"/>
        <v>160521</v>
      </c>
      <c r="N328" s="91">
        <v>144521</v>
      </c>
      <c r="O328" s="99">
        <f t="shared" si="11"/>
        <v>90.032456812504279</v>
      </c>
    </row>
    <row r="329" spans="1:15" x14ac:dyDescent="0.3">
      <c r="A329" s="87" t="s">
        <v>274</v>
      </c>
      <c r="B329" s="88">
        <v>606</v>
      </c>
      <c r="C329" s="89">
        <v>1</v>
      </c>
      <c r="D329" s="89">
        <v>13</v>
      </c>
      <c r="E329" s="90" t="s">
        <v>1</v>
      </c>
      <c r="F329" s="88" t="s">
        <v>1</v>
      </c>
      <c r="G329" s="91">
        <v>102000</v>
      </c>
      <c r="H329" s="91">
        <v>102000</v>
      </c>
      <c r="I329" s="91">
        <v>100</v>
      </c>
      <c r="J329" s="91">
        <v>58521</v>
      </c>
      <c r="K329" s="91">
        <v>42521</v>
      </c>
      <c r="L329" s="91">
        <v>72.659390000000002</v>
      </c>
      <c r="M329" s="91">
        <f t="shared" si="10"/>
        <v>160521</v>
      </c>
      <c r="N329" s="91">
        <v>144521</v>
      </c>
      <c r="O329" s="99">
        <f t="shared" si="11"/>
        <v>90.032456812504279</v>
      </c>
    </row>
    <row r="330" spans="1:15" ht="37.5" x14ac:dyDescent="0.3">
      <c r="A330" s="87" t="s">
        <v>299</v>
      </c>
      <c r="B330" s="88">
        <v>606</v>
      </c>
      <c r="C330" s="89">
        <v>1</v>
      </c>
      <c r="D330" s="89">
        <v>13</v>
      </c>
      <c r="E330" s="90" t="s">
        <v>298</v>
      </c>
      <c r="F330" s="88" t="s">
        <v>1</v>
      </c>
      <c r="G330" s="91">
        <v>102000</v>
      </c>
      <c r="H330" s="91">
        <v>102000</v>
      </c>
      <c r="I330" s="91">
        <v>100</v>
      </c>
      <c r="J330" s="91">
        <v>0</v>
      </c>
      <c r="K330" s="91">
        <v>0</v>
      </c>
      <c r="L330" s="91">
        <v>0</v>
      </c>
      <c r="M330" s="91">
        <f t="shared" si="10"/>
        <v>102000</v>
      </c>
      <c r="N330" s="91">
        <v>102000</v>
      </c>
      <c r="O330" s="99">
        <f t="shared" si="11"/>
        <v>100</v>
      </c>
    </row>
    <row r="331" spans="1:15" ht="56.25" x14ac:dyDescent="0.3">
      <c r="A331" s="87" t="s">
        <v>338</v>
      </c>
      <c r="B331" s="88">
        <v>606</v>
      </c>
      <c r="C331" s="89">
        <v>1</v>
      </c>
      <c r="D331" s="89">
        <v>13</v>
      </c>
      <c r="E331" s="90" t="s">
        <v>337</v>
      </c>
      <c r="F331" s="88" t="s">
        <v>1</v>
      </c>
      <c r="G331" s="91">
        <v>102000</v>
      </c>
      <c r="H331" s="91">
        <v>102000</v>
      </c>
      <c r="I331" s="91">
        <v>100</v>
      </c>
      <c r="J331" s="91">
        <v>0</v>
      </c>
      <c r="K331" s="91">
        <v>0</v>
      </c>
      <c r="L331" s="91">
        <v>0</v>
      </c>
      <c r="M331" s="91">
        <f t="shared" si="10"/>
        <v>102000</v>
      </c>
      <c r="N331" s="91">
        <v>102000</v>
      </c>
      <c r="O331" s="99">
        <f t="shared" si="11"/>
        <v>100</v>
      </c>
    </row>
    <row r="332" spans="1:15" ht="93.75" x14ac:dyDescent="0.3">
      <c r="A332" s="87" t="s">
        <v>340</v>
      </c>
      <c r="B332" s="88">
        <v>606</v>
      </c>
      <c r="C332" s="89">
        <v>1</v>
      </c>
      <c r="D332" s="89">
        <v>13</v>
      </c>
      <c r="E332" s="90" t="s">
        <v>339</v>
      </c>
      <c r="F332" s="88" t="s">
        <v>1</v>
      </c>
      <c r="G332" s="91">
        <v>102000</v>
      </c>
      <c r="H332" s="91">
        <v>102000</v>
      </c>
      <c r="I332" s="91">
        <v>100</v>
      </c>
      <c r="J332" s="91">
        <v>0</v>
      </c>
      <c r="K332" s="91">
        <v>0</v>
      </c>
      <c r="L332" s="91">
        <v>0</v>
      </c>
      <c r="M332" s="91">
        <f t="shared" si="10"/>
        <v>102000</v>
      </c>
      <c r="N332" s="91">
        <v>102000</v>
      </c>
      <c r="O332" s="99">
        <f t="shared" si="11"/>
        <v>100</v>
      </c>
    </row>
    <row r="333" spans="1:15" ht="39.75" customHeight="1" x14ac:dyDescent="0.3">
      <c r="A333" s="87" t="s">
        <v>344</v>
      </c>
      <c r="B333" s="88">
        <v>606</v>
      </c>
      <c r="C333" s="89">
        <v>1</v>
      </c>
      <c r="D333" s="89">
        <v>13</v>
      </c>
      <c r="E333" s="90" t="s">
        <v>343</v>
      </c>
      <c r="F333" s="88" t="s">
        <v>1</v>
      </c>
      <c r="G333" s="91">
        <v>102000</v>
      </c>
      <c r="H333" s="91">
        <v>102000</v>
      </c>
      <c r="I333" s="91">
        <v>100</v>
      </c>
      <c r="J333" s="91">
        <v>0</v>
      </c>
      <c r="K333" s="91">
        <v>0</v>
      </c>
      <c r="L333" s="91">
        <v>0</v>
      </c>
      <c r="M333" s="91">
        <f t="shared" si="10"/>
        <v>102000</v>
      </c>
      <c r="N333" s="91">
        <v>102000</v>
      </c>
      <c r="O333" s="99">
        <f t="shared" si="11"/>
        <v>100</v>
      </c>
    </row>
    <row r="334" spans="1:15" ht="22.5" customHeight="1" x14ac:dyDescent="0.3">
      <c r="A334" s="87" t="s">
        <v>1040</v>
      </c>
      <c r="B334" s="88">
        <v>606</v>
      </c>
      <c r="C334" s="89">
        <v>1</v>
      </c>
      <c r="D334" s="89">
        <v>13</v>
      </c>
      <c r="E334" s="90" t="s">
        <v>343</v>
      </c>
      <c r="F334" s="88" t="s">
        <v>1041</v>
      </c>
      <c r="G334" s="91">
        <v>102000</v>
      </c>
      <c r="H334" s="91">
        <v>102000</v>
      </c>
      <c r="I334" s="91">
        <v>100</v>
      </c>
      <c r="J334" s="91">
        <v>0</v>
      </c>
      <c r="K334" s="91">
        <v>0</v>
      </c>
      <c r="L334" s="91">
        <v>0</v>
      </c>
      <c r="M334" s="91">
        <f t="shared" si="10"/>
        <v>102000</v>
      </c>
      <c r="N334" s="91">
        <v>102000</v>
      </c>
      <c r="O334" s="99">
        <f t="shared" si="11"/>
        <v>100</v>
      </c>
    </row>
    <row r="335" spans="1:15" ht="37.5" x14ac:dyDescent="0.3">
      <c r="A335" s="87" t="s">
        <v>276</v>
      </c>
      <c r="B335" s="88">
        <v>606</v>
      </c>
      <c r="C335" s="89">
        <v>1</v>
      </c>
      <c r="D335" s="89">
        <v>13</v>
      </c>
      <c r="E335" s="90" t="s">
        <v>275</v>
      </c>
      <c r="F335" s="88" t="s">
        <v>1</v>
      </c>
      <c r="G335" s="91">
        <v>0</v>
      </c>
      <c r="H335" s="91">
        <v>0</v>
      </c>
      <c r="I335" s="91">
        <v>0</v>
      </c>
      <c r="J335" s="91">
        <v>18500</v>
      </c>
      <c r="K335" s="91">
        <v>2500</v>
      </c>
      <c r="L335" s="91">
        <v>13.51351</v>
      </c>
      <c r="M335" s="91">
        <f t="shared" si="10"/>
        <v>18500</v>
      </c>
      <c r="N335" s="91">
        <v>2500</v>
      </c>
      <c r="O335" s="99">
        <f t="shared" si="11"/>
        <v>13.513513513513514</v>
      </c>
    </row>
    <row r="336" spans="1:15" ht="56.25" x14ac:dyDescent="0.3">
      <c r="A336" s="87" t="s">
        <v>278</v>
      </c>
      <c r="B336" s="88">
        <v>606</v>
      </c>
      <c r="C336" s="89">
        <v>1</v>
      </c>
      <c r="D336" s="89">
        <v>13</v>
      </c>
      <c r="E336" s="90" t="s">
        <v>277</v>
      </c>
      <c r="F336" s="88" t="s">
        <v>1</v>
      </c>
      <c r="G336" s="91">
        <v>0</v>
      </c>
      <c r="H336" s="91">
        <v>0</v>
      </c>
      <c r="I336" s="91">
        <v>0</v>
      </c>
      <c r="J336" s="91">
        <v>18500</v>
      </c>
      <c r="K336" s="91">
        <v>2500</v>
      </c>
      <c r="L336" s="91">
        <v>13.51351</v>
      </c>
      <c r="M336" s="91">
        <f t="shared" si="10"/>
        <v>18500</v>
      </c>
      <c r="N336" s="91">
        <v>2500</v>
      </c>
      <c r="O336" s="99">
        <f t="shared" si="11"/>
        <v>13.513513513513514</v>
      </c>
    </row>
    <row r="337" spans="1:15" ht="78.75" customHeight="1" x14ac:dyDescent="0.3">
      <c r="A337" s="87" t="s">
        <v>280</v>
      </c>
      <c r="B337" s="88">
        <v>606</v>
      </c>
      <c r="C337" s="89">
        <v>1</v>
      </c>
      <c r="D337" s="89">
        <v>13</v>
      </c>
      <c r="E337" s="90" t="s">
        <v>279</v>
      </c>
      <c r="F337" s="88" t="s">
        <v>1</v>
      </c>
      <c r="G337" s="91">
        <v>0</v>
      </c>
      <c r="H337" s="91">
        <v>0</v>
      </c>
      <c r="I337" s="91">
        <v>0</v>
      </c>
      <c r="J337" s="91">
        <v>18500</v>
      </c>
      <c r="K337" s="91">
        <v>2500</v>
      </c>
      <c r="L337" s="91">
        <v>13.51351</v>
      </c>
      <c r="M337" s="91">
        <f t="shared" si="10"/>
        <v>18500</v>
      </c>
      <c r="N337" s="91">
        <v>2500</v>
      </c>
      <c r="O337" s="99">
        <f t="shared" si="11"/>
        <v>13.513513513513514</v>
      </c>
    </row>
    <row r="338" spans="1:15" ht="37.5" x14ac:dyDescent="0.3">
      <c r="A338" s="87" t="s">
        <v>282</v>
      </c>
      <c r="B338" s="88">
        <v>606</v>
      </c>
      <c r="C338" s="89">
        <v>1</v>
      </c>
      <c r="D338" s="89">
        <v>13</v>
      </c>
      <c r="E338" s="90" t="s">
        <v>281</v>
      </c>
      <c r="F338" s="88" t="s">
        <v>1</v>
      </c>
      <c r="G338" s="91">
        <v>0</v>
      </c>
      <c r="H338" s="91">
        <v>0</v>
      </c>
      <c r="I338" s="91">
        <v>0</v>
      </c>
      <c r="J338" s="91">
        <v>18500</v>
      </c>
      <c r="K338" s="91">
        <v>2500</v>
      </c>
      <c r="L338" s="91">
        <v>13.51351</v>
      </c>
      <c r="M338" s="91">
        <f t="shared" si="10"/>
        <v>18500</v>
      </c>
      <c r="N338" s="91">
        <v>2500</v>
      </c>
      <c r="O338" s="99">
        <f t="shared" si="11"/>
        <v>13.513513513513514</v>
      </c>
    </row>
    <row r="339" spans="1:15" ht="93.75" x14ac:dyDescent="0.3">
      <c r="A339" s="87" t="s">
        <v>1028</v>
      </c>
      <c r="B339" s="88">
        <v>606</v>
      </c>
      <c r="C339" s="89">
        <v>1</v>
      </c>
      <c r="D339" s="89">
        <v>13</v>
      </c>
      <c r="E339" s="90" t="s">
        <v>281</v>
      </c>
      <c r="F339" s="88" t="s">
        <v>1029</v>
      </c>
      <c r="G339" s="91">
        <v>0</v>
      </c>
      <c r="H339" s="91">
        <v>0</v>
      </c>
      <c r="I339" s="91">
        <v>0</v>
      </c>
      <c r="J339" s="91">
        <v>11000</v>
      </c>
      <c r="K339" s="91">
        <v>0</v>
      </c>
      <c r="L339" s="91">
        <v>0</v>
      </c>
      <c r="M339" s="91">
        <f t="shared" si="10"/>
        <v>11000</v>
      </c>
      <c r="N339" s="91">
        <v>0</v>
      </c>
      <c r="O339" s="99">
        <f t="shared" si="11"/>
        <v>0</v>
      </c>
    </row>
    <row r="340" spans="1:15" ht="37.5" x14ac:dyDescent="0.3">
      <c r="A340" s="87" t="s">
        <v>1030</v>
      </c>
      <c r="B340" s="88">
        <v>606</v>
      </c>
      <c r="C340" s="89">
        <v>1</v>
      </c>
      <c r="D340" s="89">
        <v>13</v>
      </c>
      <c r="E340" s="90" t="s">
        <v>281</v>
      </c>
      <c r="F340" s="88" t="s">
        <v>1031</v>
      </c>
      <c r="G340" s="91">
        <v>0</v>
      </c>
      <c r="H340" s="91">
        <v>0</v>
      </c>
      <c r="I340" s="91">
        <v>0</v>
      </c>
      <c r="J340" s="91">
        <v>7500</v>
      </c>
      <c r="K340" s="91">
        <v>2500</v>
      </c>
      <c r="L340" s="91">
        <v>33.333329999999997</v>
      </c>
      <c r="M340" s="91">
        <f t="shared" si="10"/>
        <v>7500</v>
      </c>
      <c r="N340" s="91">
        <v>2500</v>
      </c>
      <c r="O340" s="99">
        <f t="shared" si="11"/>
        <v>33.333333333333329</v>
      </c>
    </row>
    <row r="341" spans="1:15" ht="56.25" x14ac:dyDescent="0.3">
      <c r="A341" s="87" t="s">
        <v>350</v>
      </c>
      <c r="B341" s="88">
        <v>606</v>
      </c>
      <c r="C341" s="89">
        <v>1</v>
      </c>
      <c r="D341" s="89">
        <v>13</v>
      </c>
      <c r="E341" s="90" t="s">
        <v>349</v>
      </c>
      <c r="F341" s="88" t="s">
        <v>1</v>
      </c>
      <c r="G341" s="91">
        <v>0</v>
      </c>
      <c r="H341" s="91">
        <v>0</v>
      </c>
      <c r="I341" s="91">
        <v>0</v>
      </c>
      <c r="J341" s="91">
        <v>40021</v>
      </c>
      <c r="K341" s="91">
        <v>40021</v>
      </c>
      <c r="L341" s="91">
        <v>100</v>
      </c>
      <c r="M341" s="91">
        <f t="shared" si="10"/>
        <v>40021</v>
      </c>
      <c r="N341" s="91">
        <v>40021</v>
      </c>
      <c r="O341" s="99">
        <f t="shared" si="11"/>
        <v>100</v>
      </c>
    </row>
    <row r="342" spans="1:15" ht="37.5" x14ac:dyDescent="0.3">
      <c r="A342" s="87" t="s">
        <v>393</v>
      </c>
      <c r="B342" s="88">
        <v>606</v>
      </c>
      <c r="C342" s="89">
        <v>1</v>
      </c>
      <c r="D342" s="89">
        <v>13</v>
      </c>
      <c r="E342" s="90" t="s">
        <v>392</v>
      </c>
      <c r="F342" s="88" t="s">
        <v>1</v>
      </c>
      <c r="G342" s="91">
        <v>0</v>
      </c>
      <c r="H342" s="91">
        <v>0</v>
      </c>
      <c r="I342" s="91">
        <v>0</v>
      </c>
      <c r="J342" s="91">
        <v>40021</v>
      </c>
      <c r="K342" s="91">
        <v>40021</v>
      </c>
      <c r="L342" s="91">
        <v>100</v>
      </c>
      <c r="M342" s="91">
        <f t="shared" si="10"/>
        <v>40021</v>
      </c>
      <c r="N342" s="91">
        <v>40021</v>
      </c>
      <c r="O342" s="99">
        <f t="shared" si="11"/>
        <v>100</v>
      </c>
    </row>
    <row r="343" spans="1:15" ht="36.75" customHeight="1" x14ac:dyDescent="0.3">
      <c r="A343" s="87" t="s">
        <v>537</v>
      </c>
      <c r="B343" s="88">
        <v>606</v>
      </c>
      <c r="C343" s="89">
        <v>1</v>
      </c>
      <c r="D343" s="89">
        <v>13</v>
      </c>
      <c r="E343" s="90" t="s">
        <v>536</v>
      </c>
      <c r="F343" s="88" t="s">
        <v>1</v>
      </c>
      <c r="G343" s="91">
        <v>0</v>
      </c>
      <c r="H343" s="91">
        <v>0</v>
      </c>
      <c r="I343" s="91">
        <v>0</v>
      </c>
      <c r="J343" s="91">
        <v>40021</v>
      </c>
      <c r="K343" s="91">
        <v>40021</v>
      </c>
      <c r="L343" s="91">
        <v>100</v>
      </c>
      <c r="M343" s="91">
        <f t="shared" si="10"/>
        <v>40021</v>
      </c>
      <c r="N343" s="91">
        <v>40021</v>
      </c>
      <c r="O343" s="99">
        <f t="shared" si="11"/>
        <v>100</v>
      </c>
    </row>
    <row r="344" spans="1:15" ht="41.25" customHeight="1" x14ac:dyDescent="0.3">
      <c r="A344" s="87" t="s">
        <v>539</v>
      </c>
      <c r="B344" s="88">
        <v>606</v>
      </c>
      <c r="C344" s="89">
        <v>1</v>
      </c>
      <c r="D344" s="89">
        <v>13</v>
      </c>
      <c r="E344" s="90" t="s">
        <v>538</v>
      </c>
      <c r="F344" s="88" t="s">
        <v>1</v>
      </c>
      <c r="G344" s="91">
        <v>0</v>
      </c>
      <c r="H344" s="91">
        <v>0</v>
      </c>
      <c r="I344" s="91">
        <v>0</v>
      </c>
      <c r="J344" s="91">
        <v>40021</v>
      </c>
      <c r="K344" s="91">
        <v>40021</v>
      </c>
      <c r="L344" s="91">
        <v>100</v>
      </c>
      <c r="M344" s="91">
        <f t="shared" si="10"/>
        <v>40021</v>
      </c>
      <c r="N344" s="91">
        <v>40021</v>
      </c>
      <c r="O344" s="99">
        <f t="shared" si="11"/>
        <v>100</v>
      </c>
    </row>
    <row r="345" spans="1:15" ht="37.5" x14ac:dyDescent="0.3">
      <c r="A345" s="87" t="s">
        <v>1030</v>
      </c>
      <c r="B345" s="88">
        <v>606</v>
      </c>
      <c r="C345" s="89">
        <v>1</v>
      </c>
      <c r="D345" s="89">
        <v>13</v>
      </c>
      <c r="E345" s="90" t="s">
        <v>538</v>
      </c>
      <c r="F345" s="88" t="s">
        <v>1031</v>
      </c>
      <c r="G345" s="91">
        <v>0</v>
      </c>
      <c r="H345" s="91">
        <v>0</v>
      </c>
      <c r="I345" s="91">
        <v>0</v>
      </c>
      <c r="J345" s="91">
        <v>40021</v>
      </c>
      <c r="K345" s="91">
        <v>40021</v>
      </c>
      <c r="L345" s="91">
        <v>100</v>
      </c>
      <c r="M345" s="91">
        <f t="shared" si="10"/>
        <v>40021</v>
      </c>
      <c r="N345" s="91">
        <v>40021</v>
      </c>
      <c r="O345" s="99">
        <f t="shared" si="11"/>
        <v>100</v>
      </c>
    </row>
    <row r="346" spans="1:15" x14ac:dyDescent="0.3">
      <c r="A346" s="87" t="s">
        <v>540</v>
      </c>
      <c r="B346" s="88">
        <v>606</v>
      </c>
      <c r="C346" s="89">
        <v>7</v>
      </c>
      <c r="D346" s="89">
        <v>0</v>
      </c>
      <c r="E346" s="90" t="s">
        <v>1</v>
      </c>
      <c r="F346" s="88" t="s">
        <v>1</v>
      </c>
      <c r="G346" s="91">
        <v>293598157.10000002</v>
      </c>
      <c r="H346" s="91">
        <v>293598148.10000002</v>
      </c>
      <c r="I346" s="91">
        <v>100</v>
      </c>
      <c r="J346" s="91">
        <v>126248742.17</v>
      </c>
      <c r="K346" s="91">
        <v>125249354.45999999</v>
      </c>
      <c r="L346" s="91">
        <v>99.208399999999997</v>
      </c>
      <c r="M346" s="91">
        <f t="shared" si="10"/>
        <v>419846899.27000004</v>
      </c>
      <c r="N346" s="91">
        <v>418847502.56</v>
      </c>
      <c r="O346" s="99">
        <f t="shared" si="11"/>
        <v>99.76196163131425</v>
      </c>
    </row>
    <row r="347" spans="1:15" x14ac:dyDescent="0.3">
      <c r="A347" s="87" t="s">
        <v>541</v>
      </c>
      <c r="B347" s="88">
        <v>606</v>
      </c>
      <c r="C347" s="89">
        <v>7</v>
      </c>
      <c r="D347" s="89">
        <v>1</v>
      </c>
      <c r="E347" s="90" t="s">
        <v>1</v>
      </c>
      <c r="F347" s="88" t="s">
        <v>1</v>
      </c>
      <c r="G347" s="91">
        <v>115109757.68000001</v>
      </c>
      <c r="H347" s="91">
        <v>115109757.68000001</v>
      </c>
      <c r="I347" s="91">
        <v>100</v>
      </c>
      <c r="J347" s="91">
        <v>44844013.549999997</v>
      </c>
      <c r="K347" s="91">
        <v>44844013.549999997</v>
      </c>
      <c r="L347" s="91">
        <v>100</v>
      </c>
      <c r="M347" s="91">
        <f t="shared" si="10"/>
        <v>159953771.23000002</v>
      </c>
      <c r="N347" s="91">
        <v>159953771.22999999</v>
      </c>
      <c r="O347" s="99">
        <f t="shared" si="11"/>
        <v>99.999999999999972</v>
      </c>
    </row>
    <row r="348" spans="1:15" ht="37.5" x14ac:dyDescent="0.3">
      <c r="A348" s="87" t="s">
        <v>543</v>
      </c>
      <c r="B348" s="88">
        <v>606</v>
      </c>
      <c r="C348" s="89">
        <v>7</v>
      </c>
      <c r="D348" s="89">
        <v>1</v>
      </c>
      <c r="E348" s="90" t="s">
        <v>542</v>
      </c>
      <c r="F348" s="88" t="s">
        <v>1</v>
      </c>
      <c r="G348" s="91">
        <v>115109757.68000001</v>
      </c>
      <c r="H348" s="91">
        <v>115109757.68000001</v>
      </c>
      <c r="I348" s="91">
        <v>100</v>
      </c>
      <c r="J348" s="91">
        <v>44844013.549999997</v>
      </c>
      <c r="K348" s="91">
        <v>44844013.549999997</v>
      </c>
      <c r="L348" s="91">
        <v>100</v>
      </c>
      <c r="M348" s="91">
        <f t="shared" si="10"/>
        <v>159953771.23000002</v>
      </c>
      <c r="N348" s="91">
        <v>159953771.22999999</v>
      </c>
      <c r="O348" s="99">
        <f t="shared" si="11"/>
        <v>99.999999999999972</v>
      </c>
    </row>
    <row r="349" spans="1:15" ht="37.5" x14ac:dyDescent="0.3">
      <c r="A349" s="87" t="s">
        <v>545</v>
      </c>
      <c r="B349" s="88">
        <v>606</v>
      </c>
      <c r="C349" s="89">
        <v>7</v>
      </c>
      <c r="D349" s="89">
        <v>1</v>
      </c>
      <c r="E349" s="90" t="s">
        <v>544</v>
      </c>
      <c r="F349" s="88" t="s">
        <v>1</v>
      </c>
      <c r="G349" s="91">
        <v>115109757.68000001</v>
      </c>
      <c r="H349" s="91">
        <v>115109757.68000001</v>
      </c>
      <c r="I349" s="91">
        <v>100</v>
      </c>
      <c r="J349" s="91">
        <v>44844013.549999997</v>
      </c>
      <c r="K349" s="91">
        <v>44844013.549999997</v>
      </c>
      <c r="L349" s="91">
        <v>100</v>
      </c>
      <c r="M349" s="91">
        <f t="shared" si="10"/>
        <v>159953771.23000002</v>
      </c>
      <c r="N349" s="91">
        <v>159953771.22999999</v>
      </c>
      <c r="O349" s="99">
        <f t="shared" si="11"/>
        <v>99.999999999999972</v>
      </c>
    </row>
    <row r="350" spans="1:15" x14ac:dyDescent="0.3">
      <c r="A350" s="87" t="s">
        <v>547</v>
      </c>
      <c r="B350" s="88">
        <v>606</v>
      </c>
      <c r="C350" s="89">
        <v>7</v>
      </c>
      <c r="D350" s="89">
        <v>1</v>
      </c>
      <c r="E350" s="90" t="s">
        <v>546</v>
      </c>
      <c r="F350" s="88" t="s">
        <v>1</v>
      </c>
      <c r="G350" s="91">
        <v>60082212</v>
      </c>
      <c r="H350" s="91">
        <v>60082212</v>
      </c>
      <c r="I350" s="91">
        <v>100</v>
      </c>
      <c r="J350" s="91">
        <v>25352811.23</v>
      </c>
      <c r="K350" s="91">
        <v>25352811.23</v>
      </c>
      <c r="L350" s="91">
        <v>100</v>
      </c>
      <c r="M350" s="91">
        <f t="shared" si="10"/>
        <v>85435023.230000004</v>
      </c>
      <c r="N350" s="91">
        <v>85435023.230000004</v>
      </c>
      <c r="O350" s="99">
        <f t="shared" si="11"/>
        <v>100</v>
      </c>
    </row>
    <row r="351" spans="1:15" ht="37.5" x14ac:dyDescent="0.3">
      <c r="A351" s="87" t="s">
        <v>336</v>
      </c>
      <c r="B351" s="88">
        <v>606</v>
      </c>
      <c r="C351" s="89">
        <v>7</v>
      </c>
      <c r="D351" s="89">
        <v>1</v>
      </c>
      <c r="E351" s="90" t="s">
        <v>548</v>
      </c>
      <c r="F351" s="88" t="s">
        <v>1</v>
      </c>
      <c r="G351" s="91">
        <v>59431810</v>
      </c>
      <c r="H351" s="91">
        <v>59431810</v>
      </c>
      <c r="I351" s="91">
        <v>100</v>
      </c>
      <c r="J351" s="91">
        <v>24757425.399999999</v>
      </c>
      <c r="K351" s="91">
        <v>24757425.399999999</v>
      </c>
      <c r="L351" s="91">
        <v>100</v>
      </c>
      <c r="M351" s="91">
        <f t="shared" si="10"/>
        <v>84189235.400000006</v>
      </c>
      <c r="N351" s="91">
        <v>84189235.400000006</v>
      </c>
      <c r="O351" s="99">
        <f t="shared" si="11"/>
        <v>100</v>
      </c>
    </row>
    <row r="352" spans="1:15" ht="42" customHeight="1" x14ac:dyDescent="0.3">
      <c r="A352" s="87" t="s">
        <v>1050</v>
      </c>
      <c r="B352" s="88">
        <v>606</v>
      </c>
      <c r="C352" s="89">
        <v>7</v>
      </c>
      <c r="D352" s="89">
        <v>1</v>
      </c>
      <c r="E352" s="90" t="s">
        <v>548</v>
      </c>
      <c r="F352" s="88" t="s">
        <v>1051</v>
      </c>
      <c r="G352" s="91">
        <v>59431810</v>
      </c>
      <c r="H352" s="91">
        <v>59431810</v>
      </c>
      <c r="I352" s="91">
        <v>100</v>
      </c>
      <c r="J352" s="91">
        <v>24757425.399999999</v>
      </c>
      <c r="K352" s="91">
        <v>24757425.399999999</v>
      </c>
      <c r="L352" s="91">
        <v>100</v>
      </c>
      <c r="M352" s="91">
        <f t="shared" si="10"/>
        <v>84189235.400000006</v>
      </c>
      <c r="N352" s="91">
        <v>84189235.400000006</v>
      </c>
      <c r="O352" s="99">
        <f t="shared" si="11"/>
        <v>100</v>
      </c>
    </row>
    <row r="353" spans="1:15" ht="39.75" customHeight="1" x14ac:dyDescent="0.3">
      <c r="A353" s="87" t="s">
        <v>550</v>
      </c>
      <c r="B353" s="88">
        <v>606</v>
      </c>
      <c r="C353" s="89">
        <v>7</v>
      </c>
      <c r="D353" s="89">
        <v>1</v>
      </c>
      <c r="E353" s="90" t="s">
        <v>549</v>
      </c>
      <c r="F353" s="88" t="s">
        <v>1</v>
      </c>
      <c r="G353" s="91">
        <v>650402</v>
      </c>
      <c r="H353" s="91">
        <v>650402</v>
      </c>
      <c r="I353" s="91">
        <v>100</v>
      </c>
      <c r="J353" s="91">
        <v>595385.82999999996</v>
      </c>
      <c r="K353" s="91">
        <v>595385.82999999996</v>
      </c>
      <c r="L353" s="91">
        <v>100</v>
      </c>
      <c r="M353" s="91">
        <f t="shared" si="10"/>
        <v>1245787.83</v>
      </c>
      <c r="N353" s="91">
        <v>1245787.83</v>
      </c>
      <c r="O353" s="99">
        <f t="shared" si="11"/>
        <v>100</v>
      </c>
    </row>
    <row r="354" spans="1:15" ht="39.75" customHeight="1" x14ac:dyDescent="0.3">
      <c r="A354" s="87" t="s">
        <v>1050</v>
      </c>
      <c r="B354" s="88">
        <v>606</v>
      </c>
      <c r="C354" s="89">
        <v>7</v>
      </c>
      <c r="D354" s="89">
        <v>1</v>
      </c>
      <c r="E354" s="90" t="s">
        <v>549</v>
      </c>
      <c r="F354" s="88" t="s">
        <v>1051</v>
      </c>
      <c r="G354" s="91">
        <v>650402</v>
      </c>
      <c r="H354" s="91">
        <v>650402</v>
      </c>
      <c r="I354" s="91">
        <v>100</v>
      </c>
      <c r="J354" s="91">
        <v>595385.82999999996</v>
      </c>
      <c r="K354" s="91">
        <v>595385.82999999996</v>
      </c>
      <c r="L354" s="91">
        <v>100</v>
      </c>
      <c r="M354" s="91">
        <f t="shared" si="10"/>
        <v>1245787.83</v>
      </c>
      <c r="N354" s="91">
        <v>1245787.83</v>
      </c>
      <c r="O354" s="99">
        <f t="shared" si="11"/>
        <v>100</v>
      </c>
    </row>
    <row r="355" spans="1:15" ht="56.25" x14ac:dyDescent="0.3">
      <c r="A355" s="87" t="s">
        <v>552</v>
      </c>
      <c r="B355" s="88">
        <v>606</v>
      </c>
      <c r="C355" s="89">
        <v>7</v>
      </c>
      <c r="D355" s="89">
        <v>1</v>
      </c>
      <c r="E355" s="90" t="s">
        <v>551</v>
      </c>
      <c r="F355" s="88" t="s">
        <v>1</v>
      </c>
      <c r="G355" s="91">
        <v>55027545.68</v>
      </c>
      <c r="H355" s="91">
        <v>55027545.68</v>
      </c>
      <c r="I355" s="91">
        <v>100</v>
      </c>
      <c r="J355" s="91">
        <v>19491202.32</v>
      </c>
      <c r="K355" s="91">
        <v>19491202.32</v>
      </c>
      <c r="L355" s="91">
        <v>100</v>
      </c>
      <c r="M355" s="91">
        <f t="shared" si="10"/>
        <v>74518748</v>
      </c>
      <c r="N355" s="91">
        <v>74518748</v>
      </c>
      <c r="O355" s="99">
        <f t="shared" si="11"/>
        <v>100</v>
      </c>
    </row>
    <row r="356" spans="1:15" ht="131.25" customHeight="1" x14ac:dyDescent="0.3">
      <c r="A356" s="87" t="s">
        <v>554</v>
      </c>
      <c r="B356" s="88">
        <v>606</v>
      </c>
      <c r="C356" s="89">
        <v>7</v>
      </c>
      <c r="D356" s="89">
        <v>1</v>
      </c>
      <c r="E356" s="90" t="s">
        <v>553</v>
      </c>
      <c r="F356" s="88" t="s">
        <v>1</v>
      </c>
      <c r="G356" s="91">
        <v>55027545.68</v>
      </c>
      <c r="H356" s="91">
        <v>55027545.68</v>
      </c>
      <c r="I356" s="91">
        <v>100</v>
      </c>
      <c r="J356" s="91">
        <v>19491202.32</v>
      </c>
      <c r="K356" s="91">
        <v>19491202.32</v>
      </c>
      <c r="L356" s="91">
        <v>100</v>
      </c>
      <c r="M356" s="91">
        <f t="shared" si="10"/>
        <v>74518748</v>
      </c>
      <c r="N356" s="91">
        <v>74518748</v>
      </c>
      <c r="O356" s="99">
        <f t="shared" si="11"/>
        <v>100</v>
      </c>
    </row>
    <row r="357" spans="1:15" ht="39.75" customHeight="1" x14ac:dyDescent="0.3">
      <c r="A357" s="87" t="s">
        <v>1050</v>
      </c>
      <c r="B357" s="88">
        <v>606</v>
      </c>
      <c r="C357" s="89">
        <v>7</v>
      </c>
      <c r="D357" s="89">
        <v>1</v>
      </c>
      <c r="E357" s="90" t="s">
        <v>553</v>
      </c>
      <c r="F357" s="88" t="s">
        <v>1051</v>
      </c>
      <c r="G357" s="91">
        <v>55027545.68</v>
      </c>
      <c r="H357" s="91">
        <v>55027545.68</v>
      </c>
      <c r="I357" s="91">
        <v>100</v>
      </c>
      <c r="J357" s="91">
        <v>19491202.32</v>
      </c>
      <c r="K357" s="91">
        <v>19491202.32</v>
      </c>
      <c r="L357" s="91">
        <v>100</v>
      </c>
      <c r="M357" s="91">
        <f t="shared" si="10"/>
        <v>74518748</v>
      </c>
      <c r="N357" s="91">
        <v>74518748</v>
      </c>
      <c r="O357" s="99">
        <f t="shared" si="11"/>
        <v>100</v>
      </c>
    </row>
    <row r="358" spans="1:15" x14ac:dyDescent="0.3">
      <c r="A358" s="87" t="s">
        <v>555</v>
      </c>
      <c r="B358" s="88">
        <v>606</v>
      </c>
      <c r="C358" s="89">
        <v>7</v>
      </c>
      <c r="D358" s="89">
        <v>2</v>
      </c>
      <c r="E358" s="90" t="s">
        <v>1</v>
      </c>
      <c r="F358" s="88" t="s">
        <v>1</v>
      </c>
      <c r="G358" s="91">
        <v>114718379.70999999</v>
      </c>
      <c r="H358" s="91">
        <v>114718379.70999999</v>
      </c>
      <c r="I358" s="91">
        <v>100</v>
      </c>
      <c r="J358" s="91">
        <v>56264222.460000001</v>
      </c>
      <c r="K358" s="91">
        <v>55917337.240000002</v>
      </c>
      <c r="L358" s="91">
        <v>99.383470000000003</v>
      </c>
      <c r="M358" s="91">
        <f t="shared" si="10"/>
        <v>170982602.16999999</v>
      </c>
      <c r="N358" s="91">
        <v>170635716.94999999</v>
      </c>
      <c r="O358" s="99">
        <f t="shared" si="11"/>
        <v>99.797122505098429</v>
      </c>
    </row>
    <row r="359" spans="1:15" ht="37.5" x14ac:dyDescent="0.3">
      <c r="A359" s="87" t="s">
        <v>543</v>
      </c>
      <c r="B359" s="88">
        <v>606</v>
      </c>
      <c r="C359" s="89">
        <v>7</v>
      </c>
      <c r="D359" s="89">
        <v>2</v>
      </c>
      <c r="E359" s="90" t="s">
        <v>542</v>
      </c>
      <c r="F359" s="88" t="s">
        <v>1</v>
      </c>
      <c r="G359" s="91">
        <v>114718379.70999999</v>
      </c>
      <c r="H359" s="91">
        <v>114718379.70999999</v>
      </c>
      <c r="I359" s="91">
        <v>100</v>
      </c>
      <c r="J359" s="91">
        <v>56264222.460000001</v>
      </c>
      <c r="K359" s="91">
        <v>55917337.240000002</v>
      </c>
      <c r="L359" s="91">
        <v>99.383470000000003</v>
      </c>
      <c r="M359" s="91">
        <f t="shared" si="10"/>
        <v>170982602.16999999</v>
      </c>
      <c r="N359" s="91">
        <v>170635716.94999999</v>
      </c>
      <c r="O359" s="99">
        <f t="shared" si="11"/>
        <v>99.797122505098429</v>
      </c>
    </row>
    <row r="360" spans="1:15" ht="37.5" x14ac:dyDescent="0.3">
      <c r="A360" s="87" t="s">
        <v>545</v>
      </c>
      <c r="B360" s="88">
        <v>606</v>
      </c>
      <c r="C360" s="89">
        <v>7</v>
      </c>
      <c r="D360" s="89">
        <v>2</v>
      </c>
      <c r="E360" s="90" t="s">
        <v>544</v>
      </c>
      <c r="F360" s="88" t="s">
        <v>1</v>
      </c>
      <c r="G360" s="91">
        <v>114718379.70999999</v>
      </c>
      <c r="H360" s="91">
        <v>114718379.70999999</v>
      </c>
      <c r="I360" s="91">
        <v>100</v>
      </c>
      <c r="J360" s="91">
        <v>56264222.460000001</v>
      </c>
      <c r="K360" s="91">
        <v>55917337.240000002</v>
      </c>
      <c r="L360" s="91">
        <v>99.383470000000003</v>
      </c>
      <c r="M360" s="91">
        <f t="shared" si="10"/>
        <v>170982602.16999999</v>
      </c>
      <c r="N360" s="91">
        <v>170635716.94999999</v>
      </c>
      <c r="O360" s="99">
        <f t="shared" si="11"/>
        <v>99.797122505098429</v>
      </c>
    </row>
    <row r="361" spans="1:15" x14ac:dyDescent="0.3">
      <c r="A361" s="87" t="s">
        <v>557</v>
      </c>
      <c r="B361" s="88">
        <v>606</v>
      </c>
      <c r="C361" s="89">
        <v>7</v>
      </c>
      <c r="D361" s="89">
        <v>2</v>
      </c>
      <c r="E361" s="90" t="s">
        <v>556</v>
      </c>
      <c r="F361" s="88" t="s">
        <v>1</v>
      </c>
      <c r="G361" s="91">
        <v>42226064.299999997</v>
      </c>
      <c r="H361" s="91">
        <v>42226064.299999997</v>
      </c>
      <c r="I361" s="91">
        <v>100</v>
      </c>
      <c r="J361" s="91">
        <v>19870293.289999999</v>
      </c>
      <c r="K361" s="91">
        <v>19735377.120000001</v>
      </c>
      <c r="L361" s="91">
        <v>99.321020000000004</v>
      </c>
      <c r="M361" s="91">
        <f t="shared" si="10"/>
        <v>62096357.589999996</v>
      </c>
      <c r="N361" s="91">
        <v>61961441.420000002</v>
      </c>
      <c r="O361" s="99">
        <f t="shared" si="11"/>
        <v>99.782730943913336</v>
      </c>
    </row>
    <row r="362" spans="1:15" ht="37.5" x14ac:dyDescent="0.3">
      <c r="A362" s="87" t="s">
        <v>336</v>
      </c>
      <c r="B362" s="88">
        <v>606</v>
      </c>
      <c r="C362" s="89">
        <v>7</v>
      </c>
      <c r="D362" s="89">
        <v>2</v>
      </c>
      <c r="E362" s="90" t="s">
        <v>558</v>
      </c>
      <c r="F362" s="88" t="s">
        <v>1</v>
      </c>
      <c r="G362" s="91">
        <v>27380000</v>
      </c>
      <c r="H362" s="91">
        <v>27380000</v>
      </c>
      <c r="I362" s="91">
        <v>100</v>
      </c>
      <c r="J362" s="91">
        <v>9975050.8900000006</v>
      </c>
      <c r="K362" s="91">
        <v>9975050.8900000006</v>
      </c>
      <c r="L362" s="91">
        <v>100</v>
      </c>
      <c r="M362" s="91">
        <f t="shared" si="10"/>
        <v>37355050.890000001</v>
      </c>
      <c r="N362" s="91">
        <v>37355050.890000001</v>
      </c>
      <c r="O362" s="99">
        <f t="shared" si="11"/>
        <v>100</v>
      </c>
    </row>
    <row r="363" spans="1:15" ht="36.75" customHeight="1" x14ac:dyDescent="0.3">
      <c r="A363" s="87" t="s">
        <v>1050</v>
      </c>
      <c r="B363" s="88">
        <v>606</v>
      </c>
      <c r="C363" s="89">
        <v>7</v>
      </c>
      <c r="D363" s="89">
        <v>2</v>
      </c>
      <c r="E363" s="90" t="s">
        <v>558</v>
      </c>
      <c r="F363" s="88" t="s">
        <v>1051</v>
      </c>
      <c r="G363" s="91">
        <v>27380000</v>
      </c>
      <c r="H363" s="91">
        <v>27380000</v>
      </c>
      <c r="I363" s="91">
        <v>100</v>
      </c>
      <c r="J363" s="91">
        <v>9975050.8900000006</v>
      </c>
      <c r="K363" s="91">
        <v>9975050.8900000006</v>
      </c>
      <c r="L363" s="91">
        <v>100</v>
      </c>
      <c r="M363" s="91">
        <f t="shared" si="10"/>
        <v>37355050.890000001</v>
      </c>
      <c r="N363" s="91">
        <v>37355050.890000001</v>
      </c>
      <c r="O363" s="99">
        <f t="shared" si="11"/>
        <v>100</v>
      </c>
    </row>
    <row r="364" spans="1:15" ht="38.25" customHeight="1" x14ac:dyDescent="0.3">
      <c r="A364" s="87" t="s">
        <v>550</v>
      </c>
      <c r="B364" s="88">
        <v>606</v>
      </c>
      <c r="C364" s="89">
        <v>7</v>
      </c>
      <c r="D364" s="89">
        <v>2</v>
      </c>
      <c r="E364" s="90" t="s">
        <v>559</v>
      </c>
      <c r="F364" s="88" t="s">
        <v>1</v>
      </c>
      <c r="G364" s="91">
        <v>297117.71000000002</v>
      </c>
      <c r="H364" s="91">
        <v>297117.71000000002</v>
      </c>
      <c r="I364" s="91">
        <v>100</v>
      </c>
      <c r="J364" s="91">
        <v>0</v>
      </c>
      <c r="K364" s="91">
        <v>0</v>
      </c>
      <c r="L364" s="91">
        <v>0</v>
      </c>
      <c r="M364" s="91">
        <f t="shared" si="10"/>
        <v>297117.71000000002</v>
      </c>
      <c r="N364" s="91">
        <v>297117.71000000002</v>
      </c>
      <c r="O364" s="99">
        <f t="shared" si="11"/>
        <v>100</v>
      </c>
    </row>
    <row r="365" spans="1:15" ht="41.25" customHeight="1" x14ac:dyDescent="0.3">
      <c r="A365" s="87" t="s">
        <v>1050</v>
      </c>
      <c r="B365" s="88">
        <v>606</v>
      </c>
      <c r="C365" s="89">
        <v>7</v>
      </c>
      <c r="D365" s="89">
        <v>2</v>
      </c>
      <c r="E365" s="90" t="s">
        <v>559</v>
      </c>
      <c r="F365" s="88" t="s">
        <v>1051</v>
      </c>
      <c r="G365" s="91">
        <v>297117.71000000002</v>
      </c>
      <c r="H365" s="91">
        <v>297117.71000000002</v>
      </c>
      <c r="I365" s="91">
        <v>100</v>
      </c>
      <c r="J365" s="91">
        <v>0</v>
      </c>
      <c r="K365" s="91">
        <v>0</v>
      </c>
      <c r="L365" s="91">
        <v>0</v>
      </c>
      <c r="M365" s="91">
        <f t="shared" si="10"/>
        <v>297117.71000000002</v>
      </c>
      <c r="N365" s="91">
        <v>297117.71000000002</v>
      </c>
      <c r="O365" s="99">
        <f t="shared" si="11"/>
        <v>100</v>
      </c>
    </row>
    <row r="366" spans="1:15" ht="38.25" customHeight="1" x14ac:dyDescent="0.3">
      <c r="A366" s="87" t="s">
        <v>561</v>
      </c>
      <c r="B366" s="88">
        <v>606</v>
      </c>
      <c r="C366" s="89">
        <v>7</v>
      </c>
      <c r="D366" s="89">
        <v>2</v>
      </c>
      <c r="E366" s="90" t="s">
        <v>560</v>
      </c>
      <c r="F366" s="88" t="s">
        <v>1</v>
      </c>
      <c r="G366" s="91">
        <v>528377</v>
      </c>
      <c r="H366" s="91">
        <v>528377</v>
      </c>
      <c r="I366" s="91">
        <v>100</v>
      </c>
      <c r="J366" s="91">
        <v>434873</v>
      </c>
      <c r="K366" s="91">
        <v>366002</v>
      </c>
      <c r="L366" s="91">
        <v>84.162959999999998</v>
      </c>
      <c r="M366" s="91">
        <f t="shared" si="10"/>
        <v>963250</v>
      </c>
      <c r="N366" s="91">
        <v>894379</v>
      </c>
      <c r="O366" s="99">
        <f t="shared" si="11"/>
        <v>92.850142745912279</v>
      </c>
    </row>
    <row r="367" spans="1:15" ht="39.75" customHeight="1" x14ac:dyDescent="0.3">
      <c r="A367" s="87" t="s">
        <v>1050</v>
      </c>
      <c r="B367" s="88">
        <v>606</v>
      </c>
      <c r="C367" s="89">
        <v>7</v>
      </c>
      <c r="D367" s="89">
        <v>2</v>
      </c>
      <c r="E367" s="90" t="s">
        <v>560</v>
      </c>
      <c r="F367" s="88" t="s">
        <v>1051</v>
      </c>
      <c r="G367" s="91">
        <v>528377</v>
      </c>
      <c r="H367" s="91">
        <v>528377</v>
      </c>
      <c r="I367" s="91">
        <v>100</v>
      </c>
      <c r="J367" s="91">
        <v>434873</v>
      </c>
      <c r="K367" s="91">
        <v>366002</v>
      </c>
      <c r="L367" s="91">
        <v>84.162959999999998</v>
      </c>
      <c r="M367" s="91">
        <f t="shared" si="10"/>
        <v>963250</v>
      </c>
      <c r="N367" s="91">
        <v>894379</v>
      </c>
      <c r="O367" s="99">
        <f t="shared" si="11"/>
        <v>92.850142745912279</v>
      </c>
    </row>
    <row r="368" spans="1:15" ht="76.5" customHeight="1" x14ac:dyDescent="0.3">
      <c r="A368" s="87" t="s">
        <v>563</v>
      </c>
      <c r="B368" s="88">
        <v>606</v>
      </c>
      <c r="C368" s="89">
        <v>7</v>
      </c>
      <c r="D368" s="89">
        <v>2</v>
      </c>
      <c r="E368" s="90" t="s">
        <v>562</v>
      </c>
      <c r="F368" s="88" t="s">
        <v>1</v>
      </c>
      <c r="G368" s="91">
        <v>4337570</v>
      </c>
      <c r="H368" s="91">
        <v>4337570</v>
      </c>
      <c r="I368" s="91">
        <v>100</v>
      </c>
      <c r="J368" s="91">
        <v>0</v>
      </c>
      <c r="K368" s="91">
        <v>0</v>
      </c>
      <c r="L368" s="91">
        <v>0</v>
      </c>
      <c r="M368" s="91">
        <f t="shared" si="10"/>
        <v>4337570</v>
      </c>
      <c r="N368" s="91">
        <v>4337570</v>
      </c>
      <c r="O368" s="99">
        <f t="shared" si="11"/>
        <v>100</v>
      </c>
    </row>
    <row r="369" spans="1:15" ht="39" customHeight="1" x14ac:dyDescent="0.3">
      <c r="A369" s="87" t="s">
        <v>1050</v>
      </c>
      <c r="B369" s="88">
        <v>606</v>
      </c>
      <c r="C369" s="89">
        <v>7</v>
      </c>
      <c r="D369" s="89">
        <v>2</v>
      </c>
      <c r="E369" s="90" t="s">
        <v>562</v>
      </c>
      <c r="F369" s="88" t="s">
        <v>1051</v>
      </c>
      <c r="G369" s="91">
        <v>4337570</v>
      </c>
      <c r="H369" s="91">
        <v>4337570</v>
      </c>
      <c r="I369" s="91">
        <v>100</v>
      </c>
      <c r="J369" s="91">
        <v>0</v>
      </c>
      <c r="K369" s="91">
        <v>0</v>
      </c>
      <c r="L369" s="91">
        <v>0</v>
      </c>
      <c r="M369" s="91">
        <f t="shared" si="10"/>
        <v>4337570</v>
      </c>
      <c r="N369" s="91">
        <v>4337570</v>
      </c>
      <c r="O369" s="99">
        <f t="shared" si="11"/>
        <v>100</v>
      </c>
    </row>
    <row r="370" spans="1:15" ht="112.5" x14ac:dyDescent="0.3">
      <c r="A370" s="87" t="s">
        <v>565</v>
      </c>
      <c r="B370" s="88">
        <v>606</v>
      </c>
      <c r="C370" s="89">
        <v>7</v>
      </c>
      <c r="D370" s="89">
        <v>2</v>
      </c>
      <c r="E370" s="90" t="s">
        <v>564</v>
      </c>
      <c r="F370" s="88" t="s">
        <v>1</v>
      </c>
      <c r="G370" s="91">
        <v>6600</v>
      </c>
      <c r="H370" s="91">
        <v>6600</v>
      </c>
      <c r="I370" s="91">
        <v>100</v>
      </c>
      <c r="J370" s="91">
        <v>4210</v>
      </c>
      <c r="K370" s="91">
        <v>4210</v>
      </c>
      <c r="L370" s="91">
        <v>100</v>
      </c>
      <c r="M370" s="91">
        <f t="shared" si="10"/>
        <v>10810</v>
      </c>
      <c r="N370" s="91">
        <v>10810</v>
      </c>
      <c r="O370" s="99">
        <f t="shared" si="11"/>
        <v>100</v>
      </c>
    </row>
    <row r="371" spans="1:15" ht="39" customHeight="1" x14ac:dyDescent="0.3">
      <c r="A371" s="87" t="s">
        <v>1050</v>
      </c>
      <c r="B371" s="88">
        <v>606</v>
      </c>
      <c r="C371" s="89">
        <v>7</v>
      </c>
      <c r="D371" s="89">
        <v>2</v>
      </c>
      <c r="E371" s="90" t="s">
        <v>564</v>
      </c>
      <c r="F371" s="88" t="s">
        <v>1051</v>
      </c>
      <c r="G371" s="91">
        <v>6600</v>
      </c>
      <c r="H371" s="91">
        <v>6600</v>
      </c>
      <c r="I371" s="91">
        <v>100</v>
      </c>
      <c r="J371" s="91">
        <v>4210</v>
      </c>
      <c r="K371" s="91">
        <v>4210</v>
      </c>
      <c r="L371" s="91">
        <v>100</v>
      </c>
      <c r="M371" s="91">
        <f t="shared" si="10"/>
        <v>10810</v>
      </c>
      <c r="N371" s="91">
        <v>10810</v>
      </c>
      <c r="O371" s="99">
        <f t="shared" si="11"/>
        <v>100</v>
      </c>
    </row>
    <row r="372" spans="1:15" ht="112.5" x14ac:dyDescent="0.3">
      <c r="A372" s="87" t="s">
        <v>1069</v>
      </c>
      <c r="B372" s="88">
        <v>606</v>
      </c>
      <c r="C372" s="89">
        <v>7</v>
      </c>
      <c r="D372" s="89">
        <v>2</v>
      </c>
      <c r="E372" s="90" t="s">
        <v>1068</v>
      </c>
      <c r="F372" s="88" t="s">
        <v>1</v>
      </c>
      <c r="G372" s="91">
        <v>0</v>
      </c>
      <c r="H372" s="91">
        <v>0</v>
      </c>
      <c r="I372" s="91">
        <v>0</v>
      </c>
      <c r="J372" s="91">
        <v>104618.8</v>
      </c>
      <c r="K372" s="91">
        <v>42734.12</v>
      </c>
      <c r="L372" s="91">
        <v>40.847459999999998</v>
      </c>
      <c r="M372" s="91">
        <f t="shared" si="10"/>
        <v>104618.8</v>
      </c>
      <c r="N372" s="91">
        <v>42734.12</v>
      </c>
      <c r="O372" s="99">
        <f t="shared" si="11"/>
        <v>40.847457627118644</v>
      </c>
    </row>
    <row r="373" spans="1:15" ht="39.75" customHeight="1" x14ac:dyDescent="0.3">
      <c r="A373" s="87" t="s">
        <v>1050</v>
      </c>
      <c r="B373" s="88">
        <v>606</v>
      </c>
      <c r="C373" s="89">
        <v>7</v>
      </c>
      <c r="D373" s="89">
        <v>2</v>
      </c>
      <c r="E373" s="90" t="s">
        <v>1068</v>
      </c>
      <c r="F373" s="88" t="s">
        <v>1051</v>
      </c>
      <c r="G373" s="91">
        <v>0</v>
      </c>
      <c r="H373" s="91">
        <v>0</v>
      </c>
      <c r="I373" s="91">
        <v>0</v>
      </c>
      <c r="J373" s="91">
        <v>104618.8</v>
      </c>
      <c r="K373" s="91">
        <v>42734.12</v>
      </c>
      <c r="L373" s="91">
        <v>40.847459999999998</v>
      </c>
      <c r="M373" s="91">
        <f t="shared" si="10"/>
        <v>104618.8</v>
      </c>
      <c r="N373" s="91">
        <v>42734.12</v>
      </c>
      <c r="O373" s="99">
        <f t="shared" si="11"/>
        <v>40.847457627118644</v>
      </c>
    </row>
    <row r="374" spans="1:15" ht="92.25" customHeight="1" x14ac:dyDescent="0.3">
      <c r="A374" s="87" t="s">
        <v>567</v>
      </c>
      <c r="B374" s="88">
        <v>606</v>
      </c>
      <c r="C374" s="89">
        <v>7</v>
      </c>
      <c r="D374" s="89">
        <v>2</v>
      </c>
      <c r="E374" s="90" t="s">
        <v>566</v>
      </c>
      <c r="F374" s="88" t="s">
        <v>1</v>
      </c>
      <c r="G374" s="91">
        <v>0</v>
      </c>
      <c r="H374" s="91">
        <v>0</v>
      </c>
      <c r="I374" s="91">
        <v>0</v>
      </c>
      <c r="J374" s="91">
        <v>1176300</v>
      </c>
      <c r="K374" s="91">
        <v>1176300</v>
      </c>
      <c r="L374" s="91">
        <v>100</v>
      </c>
      <c r="M374" s="91">
        <f t="shared" si="10"/>
        <v>1176300</v>
      </c>
      <c r="N374" s="91">
        <v>1176300</v>
      </c>
      <c r="O374" s="99">
        <f t="shared" si="11"/>
        <v>100</v>
      </c>
    </row>
    <row r="375" spans="1:15" ht="36.75" customHeight="1" x14ac:dyDescent="0.3">
      <c r="A375" s="87" t="s">
        <v>1050</v>
      </c>
      <c r="B375" s="88">
        <v>606</v>
      </c>
      <c r="C375" s="89">
        <v>7</v>
      </c>
      <c r="D375" s="89">
        <v>2</v>
      </c>
      <c r="E375" s="90" t="s">
        <v>566</v>
      </c>
      <c r="F375" s="88" t="s">
        <v>1051</v>
      </c>
      <c r="G375" s="91">
        <v>0</v>
      </c>
      <c r="H375" s="91">
        <v>0</v>
      </c>
      <c r="I375" s="91">
        <v>0</v>
      </c>
      <c r="J375" s="91">
        <v>1176300</v>
      </c>
      <c r="K375" s="91">
        <v>1176300</v>
      </c>
      <c r="L375" s="91">
        <v>100</v>
      </c>
      <c r="M375" s="91">
        <f t="shared" si="10"/>
        <v>1176300</v>
      </c>
      <c r="N375" s="91">
        <v>1176300</v>
      </c>
      <c r="O375" s="99">
        <f t="shared" si="11"/>
        <v>100</v>
      </c>
    </row>
    <row r="376" spans="1:15" ht="75" x14ac:dyDescent="0.3">
      <c r="A376" s="87" t="s">
        <v>569</v>
      </c>
      <c r="B376" s="88">
        <v>606</v>
      </c>
      <c r="C376" s="89">
        <v>7</v>
      </c>
      <c r="D376" s="89">
        <v>2</v>
      </c>
      <c r="E376" s="90" t="s">
        <v>568</v>
      </c>
      <c r="F376" s="88" t="s">
        <v>1</v>
      </c>
      <c r="G376" s="91">
        <v>8246660.4000000004</v>
      </c>
      <c r="H376" s="91">
        <v>8246660.4000000004</v>
      </c>
      <c r="I376" s="91">
        <v>100</v>
      </c>
      <c r="J376" s="91">
        <v>6930569.1299999999</v>
      </c>
      <c r="K376" s="91">
        <v>6929431.46</v>
      </c>
      <c r="L376" s="91">
        <v>99.983580000000003</v>
      </c>
      <c r="M376" s="91">
        <f t="shared" si="10"/>
        <v>15177229.530000001</v>
      </c>
      <c r="N376" s="91">
        <v>15176091.859999999</v>
      </c>
      <c r="O376" s="99">
        <f t="shared" si="11"/>
        <v>99.992504099659612</v>
      </c>
    </row>
    <row r="377" spans="1:15" ht="39" customHeight="1" x14ac:dyDescent="0.3">
      <c r="A377" s="87" t="s">
        <v>1050</v>
      </c>
      <c r="B377" s="88">
        <v>606</v>
      </c>
      <c r="C377" s="89">
        <v>7</v>
      </c>
      <c r="D377" s="89">
        <v>2</v>
      </c>
      <c r="E377" s="90" t="s">
        <v>568</v>
      </c>
      <c r="F377" s="88" t="s">
        <v>1051</v>
      </c>
      <c r="G377" s="91">
        <v>8246660.4000000004</v>
      </c>
      <c r="H377" s="91">
        <v>8246660.4000000004</v>
      </c>
      <c r="I377" s="91">
        <v>100</v>
      </c>
      <c r="J377" s="91">
        <v>6930569.1299999999</v>
      </c>
      <c r="K377" s="91">
        <v>6929431.46</v>
      </c>
      <c r="L377" s="91">
        <v>99.983580000000003</v>
      </c>
      <c r="M377" s="91">
        <f t="shared" si="10"/>
        <v>15177229.530000001</v>
      </c>
      <c r="N377" s="91">
        <v>15176091.859999999</v>
      </c>
      <c r="O377" s="99">
        <f t="shared" si="11"/>
        <v>99.992504099659612</v>
      </c>
    </row>
    <row r="378" spans="1:15" ht="117" customHeight="1" x14ac:dyDescent="0.3">
      <c r="A378" s="87" t="s">
        <v>1071</v>
      </c>
      <c r="B378" s="88">
        <v>606</v>
      </c>
      <c r="C378" s="89">
        <v>7</v>
      </c>
      <c r="D378" s="89">
        <v>2</v>
      </c>
      <c r="E378" s="90" t="s">
        <v>1070</v>
      </c>
      <c r="F378" s="88" t="s">
        <v>1</v>
      </c>
      <c r="G378" s="91">
        <v>1429739.19</v>
      </c>
      <c r="H378" s="91">
        <v>1429739.19</v>
      </c>
      <c r="I378" s="91">
        <v>100</v>
      </c>
      <c r="J378" s="91">
        <v>1244671.47</v>
      </c>
      <c r="K378" s="91">
        <v>1241648.6499999999</v>
      </c>
      <c r="L378" s="91">
        <v>99.757140000000007</v>
      </c>
      <c r="M378" s="91">
        <f t="shared" si="10"/>
        <v>2674410.66</v>
      </c>
      <c r="N378" s="91">
        <v>2671387.84</v>
      </c>
      <c r="O378" s="99">
        <f t="shared" si="11"/>
        <v>99.886972481630764</v>
      </c>
    </row>
    <row r="379" spans="1:15" ht="39" customHeight="1" x14ac:dyDescent="0.3">
      <c r="A379" s="87" t="s">
        <v>1050</v>
      </c>
      <c r="B379" s="88">
        <v>606</v>
      </c>
      <c r="C379" s="89">
        <v>7</v>
      </c>
      <c r="D379" s="89">
        <v>2</v>
      </c>
      <c r="E379" s="90" t="s">
        <v>1070</v>
      </c>
      <c r="F379" s="88" t="s">
        <v>1051</v>
      </c>
      <c r="G379" s="91">
        <v>1429739.19</v>
      </c>
      <c r="H379" s="91">
        <v>1429739.19</v>
      </c>
      <c r="I379" s="91">
        <v>100</v>
      </c>
      <c r="J379" s="91">
        <v>1244671.47</v>
      </c>
      <c r="K379" s="91">
        <v>1241648.6499999999</v>
      </c>
      <c r="L379" s="91">
        <v>99.757140000000007</v>
      </c>
      <c r="M379" s="91">
        <f t="shared" si="10"/>
        <v>2674410.66</v>
      </c>
      <c r="N379" s="91">
        <v>2671387.84</v>
      </c>
      <c r="O379" s="99">
        <f t="shared" si="11"/>
        <v>99.886972481630764</v>
      </c>
    </row>
    <row r="380" spans="1:15" ht="42" customHeight="1" x14ac:dyDescent="0.3">
      <c r="A380" s="87" t="s">
        <v>571</v>
      </c>
      <c r="B380" s="88">
        <v>606</v>
      </c>
      <c r="C380" s="89">
        <v>7</v>
      </c>
      <c r="D380" s="89">
        <v>2</v>
      </c>
      <c r="E380" s="90" t="s">
        <v>570</v>
      </c>
      <c r="F380" s="88" t="s">
        <v>1</v>
      </c>
      <c r="G380" s="91">
        <v>71691898.239999995</v>
      </c>
      <c r="H380" s="91">
        <v>71691898.239999995</v>
      </c>
      <c r="I380" s="91">
        <v>100</v>
      </c>
      <c r="J380" s="91">
        <v>36226377.039999999</v>
      </c>
      <c r="K380" s="91">
        <v>36017321.289999999</v>
      </c>
      <c r="L380" s="91">
        <v>99.422920000000005</v>
      </c>
      <c r="M380" s="91">
        <f t="shared" si="10"/>
        <v>107918275.28</v>
      </c>
      <c r="N380" s="91">
        <v>107709219.53</v>
      </c>
      <c r="O380" s="99">
        <f t="shared" si="11"/>
        <v>99.806283273655367</v>
      </c>
    </row>
    <row r="381" spans="1:15" ht="75" x14ac:dyDescent="0.3">
      <c r="A381" s="87" t="s">
        <v>573</v>
      </c>
      <c r="B381" s="88">
        <v>606</v>
      </c>
      <c r="C381" s="89">
        <v>7</v>
      </c>
      <c r="D381" s="89">
        <v>2</v>
      </c>
      <c r="E381" s="90" t="s">
        <v>572</v>
      </c>
      <c r="F381" s="88" t="s">
        <v>1</v>
      </c>
      <c r="G381" s="91">
        <v>6236851.3300000001</v>
      </c>
      <c r="H381" s="91">
        <v>6236851.3300000001</v>
      </c>
      <c r="I381" s="91">
        <v>100</v>
      </c>
      <c r="J381" s="91">
        <v>2121988.67</v>
      </c>
      <c r="K381" s="91">
        <v>1912932.92</v>
      </c>
      <c r="L381" s="91">
        <v>90.148120000000006</v>
      </c>
      <c r="M381" s="91">
        <f t="shared" ref="M381:M443" si="12">G381+J381</f>
        <v>8358840</v>
      </c>
      <c r="N381" s="91">
        <v>8149784.25</v>
      </c>
      <c r="O381" s="99">
        <f t="shared" ref="O381:O443" si="13">N381/M381*100</f>
        <v>97.498986103334914</v>
      </c>
    </row>
    <row r="382" spans="1:15" ht="41.25" customHeight="1" x14ac:dyDescent="0.3">
      <c r="A382" s="87" t="s">
        <v>1050</v>
      </c>
      <c r="B382" s="88">
        <v>606</v>
      </c>
      <c r="C382" s="89">
        <v>7</v>
      </c>
      <c r="D382" s="89">
        <v>2</v>
      </c>
      <c r="E382" s="90" t="s">
        <v>572</v>
      </c>
      <c r="F382" s="88" t="s">
        <v>1051</v>
      </c>
      <c r="G382" s="91">
        <v>6236851.3300000001</v>
      </c>
      <c r="H382" s="91">
        <v>6236851.3300000001</v>
      </c>
      <c r="I382" s="91">
        <v>100</v>
      </c>
      <c r="J382" s="91">
        <v>2121988.67</v>
      </c>
      <c r="K382" s="91">
        <v>1912932.92</v>
      </c>
      <c r="L382" s="91">
        <v>90.148120000000006</v>
      </c>
      <c r="M382" s="91">
        <f t="shared" si="12"/>
        <v>8358840</v>
      </c>
      <c r="N382" s="91">
        <v>8149784.25</v>
      </c>
      <c r="O382" s="99">
        <f t="shared" si="13"/>
        <v>97.498986103334914</v>
      </c>
    </row>
    <row r="383" spans="1:15" ht="207.75" customHeight="1" x14ac:dyDescent="0.3">
      <c r="A383" s="87" t="s">
        <v>575</v>
      </c>
      <c r="B383" s="88">
        <v>606</v>
      </c>
      <c r="C383" s="89">
        <v>7</v>
      </c>
      <c r="D383" s="89">
        <v>2</v>
      </c>
      <c r="E383" s="90" t="s">
        <v>574</v>
      </c>
      <c r="F383" s="88" t="s">
        <v>1</v>
      </c>
      <c r="G383" s="91">
        <v>65455046.909999996</v>
      </c>
      <c r="H383" s="91">
        <v>65455046.909999996</v>
      </c>
      <c r="I383" s="91">
        <v>100</v>
      </c>
      <c r="J383" s="91">
        <v>34104388.369999997</v>
      </c>
      <c r="K383" s="91">
        <v>34104388.369999997</v>
      </c>
      <c r="L383" s="91">
        <v>100</v>
      </c>
      <c r="M383" s="91">
        <f t="shared" si="12"/>
        <v>99559435.280000001</v>
      </c>
      <c r="N383" s="91">
        <v>99559435.280000001</v>
      </c>
      <c r="O383" s="99">
        <f t="shared" si="13"/>
        <v>100</v>
      </c>
    </row>
    <row r="384" spans="1:15" ht="41.25" customHeight="1" x14ac:dyDescent="0.3">
      <c r="A384" s="87" t="s">
        <v>1050</v>
      </c>
      <c r="B384" s="88">
        <v>606</v>
      </c>
      <c r="C384" s="89">
        <v>7</v>
      </c>
      <c r="D384" s="89">
        <v>2</v>
      </c>
      <c r="E384" s="90" t="s">
        <v>574</v>
      </c>
      <c r="F384" s="88" t="s">
        <v>1051</v>
      </c>
      <c r="G384" s="91">
        <v>65455046.909999996</v>
      </c>
      <c r="H384" s="91">
        <v>65455046.909999996</v>
      </c>
      <c r="I384" s="91">
        <v>100</v>
      </c>
      <c r="J384" s="91">
        <v>34104388.369999997</v>
      </c>
      <c r="K384" s="91">
        <v>34104388.369999997</v>
      </c>
      <c r="L384" s="91">
        <v>100</v>
      </c>
      <c r="M384" s="91">
        <f t="shared" si="12"/>
        <v>99559435.280000001</v>
      </c>
      <c r="N384" s="91">
        <v>99559435.280000001</v>
      </c>
      <c r="O384" s="99">
        <f t="shared" si="13"/>
        <v>100</v>
      </c>
    </row>
    <row r="385" spans="1:15" ht="39.75" customHeight="1" x14ac:dyDescent="0.3">
      <c r="A385" s="87" t="s">
        <v>577</v>
      </c>
      <c r="B385" s="88">
        <v>606</v>
      </c>
      <c r="C385" s="89">
        <v>7</v>
      </c>
      <c r="D385" s="89">
        <v>2</v>
      </c>
      <c r="E385" s="90" t="s">
        <v>576</v>
      </c>
      <c r="F385" s="88" t="s">
        <v>1</v>
      </c>
      <c r="G385" s="91">
        <v>800417.17</v>
      </c>
      <c r="H385" s="91">
        <v>800417.17</v>
      </c>
      <c r="I385" s="91">
        <v>100</v>
      </c>
      <c r="J385" s="91">
        <v>167552.13</v>
      </c>
      <c r="K385" s="91">
        <v>164638.82999999999</v>
      </c>
      <c r="L385" s="91">
        <v>98.261259999999993</v>
      </c>
      <c r="M385" s="91">
        <f t="shared" si="12"/>
        <v>967969.3</v>
      </c>
      <c r="N385" s="91">
        <v>965056</v>
      </c>
      <c r="O385" s="99">
        <f t="shared" si="13"/>
        <v>99.699029710962932</v>
      </c>
    </row>
    <row r="386" spans="1:15" ht="75.75" customHeight="1" x14ac:dyDescent="0.3">
      <c r="A386" s="87" t="s">
        <v>578</v>
      </c>
      <c r="B386" s="88">
        <v>606</v>
      </c>
      <c r="C386" s="89">
        <v>7</v>
      </c>
      <c r="D386" s="89">
        <v>2</v>
      </c>
      <c r="E386" s="90" t="s">
        <v>1072</v>
      </c>
      <c r="F386" s="88" t="s">
        <v>1</v>
      </c>
      <c r="G386" s="91">
        <v>800417.17</v>
      </c>
      <c r="H386" s="91">
        <v>800417.17</v>
      </c>
      <c r="I386" s="91">
        <v>100</v>
      </c>
      <c r="J386" s="91">
        <v>167552.13</v>
      </c>
      <c r="K386" s="91">
        <v>164638.82999999999</v>
      </c>
      <c r="L386" s="91">
        <v>98.261259999999993</v>
      </c>
      <c r="M386" s="91">
        <f t="shared" si="12"/>
        <v>967969.3</v>
      </c>
      <c r="N386" s="91">
        <v>965056</v>
      </c>
      <c r="O386" s="99">
        <f t="shared" si="13"/>
        <v>99.699029710962932</v>
      </c>
    </row>
    <row r="387" spans="1:15" ht="41.25" customHeight="1" x14ac:dyDescent="0.3">
      <c r="A387" s="87" t="s">
        <v>1050</v>
      </c>
      <c r="B387" s="88">
        <v>606</v>
      </c>
      <c r="C387" s="89">
        <v>7</v>
      </c>
      <c r="D387" s="89">
        <v>2</v>
      </c>
      <c r="E387" s="90" t="s">
        <v>1072</v>
      </c>
      <c r="F387" s="88" t="s">
        <v>1051</v>
      </c>
      <c r="G387" s="91">
        <v>800417.17</v>
      </c>
      <c r="H387" s="91">
        <v>800417.17</v>
      </c>
      <c r="I387" s="91">
        <v>100</v>
      </c>
      <c r="J387" s="91">
        <v>167552.13</v>
      </c>
      <c r="K387" s="91">
        <v>164638.82999999999</v>
      </c>
      <c r="L387" s="91">
        <v>98.261259999999993</v>
      </c>
      <c r="M387" s="91">
        <f t="shared" si="12"/>
        <v>967969.3</v>
      </c>
      <c r="N387" s="91">
        <v>965056</v>
      </c>
      <c r="O387" s="99">
        <f t="shared" si="13"/>
        <v>99.699029710962932</v>
      </c>
    </row>
    <row r="388" spans="1:15" x14ac:dyDescent="0.3">
      <c r="A388" s="87" t="s">
        <v>579</v>
      </c>
      <c r="B388" s="88">
        <v>606</v>
      </c>
      <c r="C388" s="89">
        <v>7</v>
      </c>
      <c r="D388" s="89">
        <v>3</v>
      </c>
      <c r="E388" s="90" t="s">
        <v>1</v>
      </c>
      <c r="F388" s="88" t="s">
        <v>1</v>
      </c>
      <c r="G388" s="91">
        <v>38627816.600000001</v>
      </c>
      <c r="H388" s="91">
        <v>38627816.600000001</v>
      </c>
      <c r="I388" s="91">
        <v>100</v>
      </c>
      <c r="J388" s="91">
        <v>14150319.68</v>
      </c>
      <c r="K388" s="91">
        <v>14149855.48</v>
      </c>
      <c r="L388" s="91">
        <v>99.996719999999996</v>
      </c>
      <c r="M388" s="91">
        <f t="shared" si="12"/>
        <v>52778136.280000001</v>
      </c>
      <c r="N388" s="91">
        <v>52777672.079999998</v>
      </c>
      <c r="O388" s="99">
        <f t="shared" si="13"/>
        <v>99.999120469132251</v>
      </c>
    </row>
    <row r="389" spans="1:15" ht="37.5" x14ac:dyDescent="0.3">
      <c r="A389" s="87" t="s">
        <v>543</v>
      </c>
      <c r="B389" s="88">
        <v>606</v>
      </c>
      <c r="C389" s="89">
        <v>7</v>
      </c>
      <c r="D389" s="89">
        <v>3</v>
      </c>
      <c r="E389" s="90" t="s">
        <v>542</v>
      </c>
      <c r="F389" s="88" t="s">
        <v>1</v>
      </c>
      <c r="G389" s="91">
        <v>38627816.600000001</v>
      </c>
      <c r="H389" s="91">
        <v>38627816.600000001</v>
      </c>
      <c r="I389" s="91">
        <v>100</v>
      </c>
      <c r="J389" s="91">
        <v>14150319.68</v>
      </c>
      <c r="K389" s="91">
        <v>14149855.48</v>
      </c>
      <c r="L389" s="91">
        <v>99.996719999999996</v>
      </c>
      <c r="M389" s="91">
        <f t="shared" si="12"/>
        <v>52778136.280000001</v>
      </c>
      <c r="N389" s="91">
        <v>52777672.079999998</v>
      </c>
      <c r="O389" s="99">
        <f t="shared" si="13"/>
        <v>99.999120469132251</v>
      </c>
    </row>
    <row r="390" spans="1:15" ht="37.5" x14ac:dyDescent="0.3">
      <c r="A390" s="87" t="s">
        <v>545</v>
      </c>
      <c r="B390" s="88">
        <v>606</v>
      </c>
      <c r="C390" s="89">
        <v>7</v>
      </c>
      <c r="D390" s="89">
        <v>3</v>
      </c>
      <c r="E390" s="90" t="s">
        <v>544</v>
      </c>
      <c r="F390" s="88" t="s">
        <v>1</v>
      </c>
      <c r="G390" s="91">
        <v>38627816.600000001</v>
      </c>
      <c r="H390" s="91">
        <v>38627816.600000001</v>
      </c>
      <c r="I390" s="91">
        <v>100</v>
      </c>
      <c r="J390" s="91">
        <v>14150319.68</v>
      </c>
      <c r="K390" s="91">
        <v>14149855.48</v>
      </c>
      <c r="L390" s="91">
        <v>99.996719999999996</v>
      </c>
      <c r="M390" s="91">
        <f t="shared" si="12"/>
        <v>52778136.280000001</v>
      </c>
      <c r="N390" s="91">
        <v>52777672.079999998</v>
      </c>
      <c r="O390" s="99">
        <f t="shared" si="13"/>
        <v>99.999120469132251</v>
      </c>
    </row>
    <row r="391" spans="1:15" ht="39" customHeight="1" x14ac:dyDescent="0.3">
      <c r="A391" s="87" t="s">
        <v>581</v>
      </c>
      <c r="B391" s="88">
        <v>606</v>
      </c>
      <c r="C391" s="89">
        <v>7</v>
      </c>
      <c r="D391" s="89">
        <v>3</v>
      </c>
      <c r="E391" s="90" t="s">
        <v>580</v>
      </c>
      <c r="F391" s="88" t="s">
        <v>1</v>
      </c>
      <c r="G391" s="91">
        <v>23318650</v>
      </c>
      <c r="H391" s="91">
        <v>23318650</v>
      </c>
      <c r="I391" s="91">
        <v>100</v>
      </c>
      <c r="J391" s="91">
        <v>9667175.6400000006</v>
      </c>
      <c r="K391" s="91">
        <v>9667175.6400000006</v>
      </c>
      <c r="L391" s="91">
        <v>100</v>
      </c>
      <c r="M391" s="91">
        <f t="shared" si="12"/>
        <v>32985825.640000001</v>
      </c>
      <c r="N391" s="91">
        <v>32985825.640000001</v>
      </c>
      <c r="O391" s="99">
        <f t="shared" si="13"/>
        <v>100</v>
      </c>
    </row>
    <row r="392" spans="1:15" ht="37.5" x14ac:dyDescent="0.3">
      <c r="A392" s="87" t="s">
        <v>336</v>
      </c>
      <c r="B392" s="88">
        <v>606</v>
      </c>
      <c r="C392" s="89">
        <v>7</v>
      </c>
      <c r="D392" s="89">
        <v>3</v>
      </c>
      <c r="E392" s="90" t="s">
        <v>582</v>
      </c>
      <c r="F392" s="88" t="s">
        <v>1</v>
      </c>
      <c r="G392" s="91">
        <v>23318650</v>
      </c>
      <c r="H392" s="91">
        <v>23318650</v>
      </c>
      <c r="I392" s="91">
        <v>100</v>
      </c>
      <c r="J392" s="91">
        <v>9667175.6400000006</v>
      </c>
      <c r="K392" s="91">
        <v>9667175.6400000006</v>
      </c>
      <c r="L392" s="91">
        <v>100</v>
      </c>
      <c r="M392" s="91">
        <f t="shared" si="12"/>
        <v>32985825.640000001</v>
      </c>
      <c r="N392" s="91">
        <v>32985825.640000001</v>
      </c>
      <c r="O392" s="99">
        <f t="shared" si="13"/>
        <v>100</v>
      </c>
    </row>
    <row r="393" spans="1:15" ht="39" customHeight="1" x14ac:dyDescent="0.3">
      <c r="A393" s="87" t="s">
        <v>1050</v>
      </c>
      <c r="B393" s="88">
        <v>606</v>
      </c>
      <c r="C393" s="89">
        <v>7</v>
      </c>
      <c r="D393" s="89">
        <v>3</v>
      </c>
      <c r="E393" s="90" t="s">
        <v>582</v>
      </c>
      <c r="F393" s="88" t="s">
        <v>1051</v>
      </c>
      <c r="G393" s="91">
        <v>23318650</v>
      </c>
      <c r="H393" s="91">
        <v>23318650</v>
      </c>
      <c r="I393" s="91">
        <v>100</v>
      </c>
      <c r="J393" s="91">
        <v>9667175.6400000006</v>
      </c>
      <c r="K393" s="91">
        <v>9667175.6400000006</v>
      </c>
      <c r="L393" s="91">
        <v>100</v>
      </c>
      <c r="M393" s="91">
        <f t="shared" si="12"/>
        <v>32985825.640000001</v>
      </c>
      <c r="N393" s="91">
        <v>32985825.640000001</v>
      </c>
      <c r="O393" s="99">
        <f t="shared" si="13"/>
        <v>100</v>
      </c>
    </row>
    <row r="394" spans="1:15" x14ac:dyDescent="0.3">
      <c r="A394" s="87" t="s">
        <v>547</v>
      </c>
      <c r="B394" s="88">
        <v>606</v>
      </c>
      <c r="C394" s="89">
        <v>7</v>
      </c>
      <c r="D394" s="89">
        <v>3</v>
      </c>
      <c r="E394" s="90" t="s">
        <v>546</v>
      </c>
      <c r="F394" s="88" t="s">
        <v>1</v>
      </c>
      <c r="G394" s="91">
        <v>0</v>
      </c>
      <c r="H394" s="91">
        <v>0</v>
      </c>
      <c r="I394" s="91">
        <v>0</v>
      </c>
      <c r="J394" s="91">
        <v>401189.24</v>
      </c>
      <c r="K394" s="91">
        <v>401189.24</v>
      </c>
      <c r="L394" s="91">
        <v>100</v>
      </c>
      <c r="M394" s="91">
        <f t="shared" si="12"/>
        <v>401189.24</v>
      </c>
      <c r="N394" s="91">
        <v>401189.24</v>
      </c>
      <c r="O394" s="99">
        <f t="shared" si="13"/>
        <v>100</v>
      </c>
    </row>
    <row r="395" spans="1:15" ht="36.75" customHeight="1" x14ac:dyDescent="0.3">
      <c r="A395" s="87" t="s">
        <v>550</v>
      </c>
      <c r="B395" s="88">
        <v>606</v>
      </c>
      <c r="C395" s="89">
        <v>7</v>
      </c>
      <c r="D395" s="89">
        <v>3</v>
      </c>
      <c r="E395" s="90" t="s">
        <v>549</v>
      </c>
      <c r="F395" s="88" t="s">
        <v>1</v>
      </c>
      <c r="G395" s="91">
        <v>0</v>
      </c>
      <c r="H395" s="91">
        <v>0</v>
      </c>
      <c r="I395" s="91">
        <v>0</v>
      </c>
      <c r="J395" s="91">
        <v>401189.24</v>
      </c>
      <c r="K395" s="91">
        <v>401189.24</v>
      </c>
      <c r="L395" s="91">
        <v>100</v>
      </c>
      <c r="M395" s="91">
        <f t="shared" si="12"/>
        <v>401189.24</v>
      </c>
      <c r="N395" s="91">
        <v>401189.24</v>
      </c>
      <c r="O395" s="99">
        <f t="shared" si="13"/>
        <v>100</v>
      </c>
    </row>
    <row r="396" spans="1:15" ht="41.25" customHeight="1" x14ac:dyDescent="0.3">
      <c r="A396" s="87" t="s">
        <v>1050</v>
      </c>
      <c r="B396" s="88">
        <v>606</v>
      </c>
      <c r="C396" s="89">
        <v>7</v>
      </c>
      <c r="D396" s="89">
        <v>3</v>
      </c>
      <c r="E396" s="90" t="s">
        <v>549</v>
      </c>
      <c r="F396" s="88" t="s">
        <v>1051</v>
      </c>
      <c r="G396" s="91">
        <v>0</v>
      </c>
      <c r="H396" s="91">
        <v>0</v>
      </c>
      <c r="I396" s="91">
        <v>0</v>
      </c>
      <c r="J396" s="91">
        <v>401189.24</v>
      </c>
      <c r="K396" s="91">
        <v>401189.24</v>
      </c>
      <c r="L396" s="91">
        <v>100</v>
      </c>
      <c r="M396" s="91">
        <f t="shared" si="12"/>
        <v>401189.24</v>
      </c>
      <c r="N396" s="91">
        <v>401189.24</v>
      </c>
      <c r="O396" s="99">
        <f t="shared" si="13"/>
        <v>100</v>
      </c>
    </row>
    <row r="397" spans="1:15" ht="36.75" customHeight="1" x14ac:dyDescent="0.3">
      <c r="A397" s="87" t="s">
        <v>585</v>
      </c>
      <c r="B397" s="88">
        <v>606</v>
      </c>
      <c r="C397" s="89">
        <v>7</v>
      </c>
      <c r="D397" s="89">
        <v>3</v>
      </c>
      <c r="E397" s="90" t="s">
        <v>584</v>
      </c>
      <c r="F397" s="88" t="s">
        <v>1</v>
      </c>
      <c r="G397" s="91">
        <v>12554500</v>
      </c>
      <c r="H397" s="91">
        <v>12554500</v>
      </c>
      <c r="I397" s="91">
        <v>100</v>
      </c>
      <c r="J397" s="91">
        <v>4081951.4</v>
      </c>
      <c r="K397" s="91">
        <v>4081490.6</v>
      </c>
      <c r="L397" s="91">
        <v>99.988709999999998</v>
      </c>
      <c r="M397" s="91">
        <f t="shared" si="12"/>
        <v>16636451.4</v>
      </c>
      <c r="N397" s="91">
        <v>16635990.6</v>
      </c>
      <c r="O397" s="99">
        <f t="shared" si="13"/>
        <v>99.997230178546374</v>
      </c>
    </row>
    <row r="398" spans="1:15" ht="37.5" x14ac:dyDescent="0.3">
      <c r="A398" s="87" t="s">
        <v>336</v>
      </c>
      <c r="B398" s="88">
        <v>606</v>
      </c>
      <c r="C398" s="89">
        <v>7</v>
      </c>
      <c r="D398" s="89">
        <v>3</v>
      </c>
      <c r="E398" s="90" t="s">
        <v>586</v>
      </c>
      <c r="F398" s="88" t="s">
        <v>1</v>
      </c>
      <c r="G398" s="91">
        <v>6862500</v>
      </c>
      <c r="H398" s="91">
        <v>6862500</v>
      </c>
      <c r="I398" s="91">
        <v>100</v>
      </c>
      <c r="J398" s="91">
        <v>2405013.2999999998</v>
      </c>
      <c r="K398" s="91">
        <v>2405013.2999999998</v>
      </c>
      <c r="L398" s="91">
        <v>100</v>
      </c>
      <c r="M398" s="91">
        <f t="shared" si="12"/>
        <v>9267513.3000000007</v>
      </c>
      <c r="N398" s="91">
        <v>9267513.3000000007</v>
      </c>
      <c r="O398" s="99">
        <f t="shared" si="13"/>
        <v>100</v>
      </c>
    </row>
    <row r="399" spans="1:15" ht="38.25" customHeight="1" x14ac:dyDescent="0.3">
      <c r="A399" s="87" t="s">
        <v>1050</v>
      </c>
      <c r="B399" s="88">
        <v>606</v>
      </c>
      <c r="C399" s="89">
        <v>7</v>
      </c>
      <c r="D399" s="89">
        <v>3</v>
      </c>
      <c r="E399" s="90" t="s">
        <v>586</v>
      </c>
      <c r="F399" s="88" t="s">
        <v>1051</v>
      </c>
      <c r="G399" s="91">
        <v>6862500</v>
      </c>
      <c r="H399" s="91">
        <v>6862500</v>
      </c>
      <c r="I399" s="91">
        <v>100</v>
      </c>
      <c r="J399" s="91">
        <v>2405013.2999999998</v>
      </c>
      <c r="K399" s="91">
        <v>2405013.2999999998</v>
      </c>
      <c r="L399" s="91">
        <v>100</v>
      </c>
      <c r="M399" s="91">
        <f t="shared" si="12"/>
        <v>9267513.3000000007</v>
      </c>
      <c r="N399" s="91">
        <v>9267513.3000000007</v>
      </c>
      <c r="O399" s="99">
        <f t="shared" si="13"/>
        <v>100</v>
      </c>
    </row>
    <row r="400" spans="1:15" ht="56.25" x14ac:dyDescent="0.3">
      <c r="A400" s="87" t="s">
        <v>588</v>
      </c>
      <c r="B400" s="88">
        <v>606</v>
      </c>
      <c r="C400" s="89">
        <v>7</v>
      </c>
      <c r="D400" s="89">
        <v>3</v>
      </c>
      <c r="E400" s="90" t="s">
        <v>587</v>
      </c>
      <c r="F400" s="88" t="s">
        <v>1</v>
      </c>
      <c r="G400" s="91">
        <v>5050000</v>
      </c>
      <c r="H400" s="91">
        <v>5050000</v>
      </c>
      <c r="I400" s="91">
        <v>100</v>
      </c>
      <c r="J400" s="91">
        <v>1492664.16</v>
      </c>
      <c r="K400" s="91">
        <v>1492664.16</v>
      </c>
      <c r="L400" s="91">
        <v>100</v>
      </c>
      <c r="M400" s="91">
        <f t="shared" si="12"/>
        <v>6542664.1600000001</v>
      </c>
      <c r="N400" s="91">
        <v>6542664.1600000001</v>
      </c>
      <c r="O400" s="99">
        <f t="shared" si="13"/>
        <v>100</v>
      </c>
    </row>
    <row r="401" spans="1:15" ht="41.25" customHeight="1" x14ac:dyDescent="0.3">
      <c r="A401" s="87" t="s">
        <v>1050</v>
      </c>
      <c r="B401" s="88">
        <v>606</v>
      </c>
      <c r="C401" s="89">
        <v>7</v>
      </c>
      <c r="D401" s="89">
        <v>3</v>
      </c>
      <c r="E401" s="90" t="s">
        <v>587</v>
      </c>
      <c r="F401" s="88" t="s">
        <v>1051</v>
      </c>
      <c r="G401" s="91">
        <v>5050000</v>
      </c>
      <c r="H401" s="91">
        <v>5050000</v>
      </c>
      <c r="I401" s="91">
        <v>100</v>
      </c>
      <c r="J401" s="91">
        <v>1492664.16</v>
      </c>
      <c r="K401" s="91">
        <v>1492664.16</v>
      </c>
      <c r="L401" s="91">
        <v>100</v>
      </c>
      <c r="M401" s="91">
        <f t="shared" si="12"/>
        <v>6542664.1600000001</v>
      </c>
      <c r="N401" s="91">
        <v>6542664.1600000001</v>
      </c>
      <c r="O401" s="99">
        <f t="shared" si="13"/>
        <v>100</v>
      </c>
    </row>
    <row r="402" spans="1:15" ht="37.5" x14ac:dyDescent="0.3">
      <c r="A402" s="87" t="s">
        <v>590</v>
      </c>
      <c r="B402" s="88">
        <v>606</v>
      </c>
      <c r="C402" s="89">
        <v>7</v>
      </c>
      <c r="D402" s="89">
        <v>3</v>
      </c>
      <c r="E402" s="90" t="s">
        <v>589</v>
      </c>
      <c r="F402" s="88" t="s">
        <v>1</v>
      </c>
      <c r="G402" s="91">
        <v>642000</v>
      </c>
      <c r="H402" s="91">
        <v>642000</v>
      </c>
      <c r="I402" s="91">
        <v>100</v>
      </c>
      <c r="J402" s="91">
        <v>184273.94</v>
      </c>
      <c r="K402" s="91">
        <v>183813.14</v>
      </c>
      <c r="L402" s="91">
        <v>99.749939999999995</v>
      </c>
      <c r="M402" s="91">
        <f t="shared" si="12"/>
        <v>826273.94</v>
      </c>
      <c r="N402" s="91">
        <v>825813.14</v>
      </c>
      <c r="O402" s="99">
        <f t="shared" si="13"/>
        <v>99.94423157046441</v>
      </c>
    </row>
    <row r="403" spans="1:15" ht="38.25" customHeight="1" x14ac:dyDescent="0.3">
      <c r="A403" s="87" t="s">
        <v>1050</v>
      </c>
      <c r="B403" s="88">
        <v>606</v>
      </c>
      <c r="C403" s="89">
        <v>7</v>
      </c>
      <c r="D403" s="89">
        <v>3</v>
      </c>
      <c r="E403" s="90" t="s">
        <v>589</v>
      </c>
      <c r="F403" s="88" t="s">
        <v>1051</v>
      </c>
      <c r="G403" s="91">
        <v>642000</v>
      </c>
      <c r="H403" s="91">
        <v>642000</v>
      </c>
      <c r="I403" s="91">
        <v>100</v>
      </c>
      <c r="J403" s="91">
        <v>184273.94</v>
      </c>
      <c r="K403" s="91">
        <v>183813.14</v>
      </c>
      <c r="L403" s="91">
        <v>99.749939999999995</v>
      </c>
      <c r="M403" s="91">
        <f t="shared" si="12"/>
        <v>826273.94</v>
      </c>
      <c r="N403" s="91">
        <v>825813.14</v>
      </c>
      <c r="O403" s="99">
        <f t="shared" si="13"/>
        <v>99.94423157046441</v>
      </c>
    </row>
    <row r="404" spans="1:15" ht="41.25" customHeight="1" x14ac:dyDescent="0.3">
      <c r="A404" s="87" t="s">
        <v>592</v>
      </c>
      <c r="B404" s="88">
        <v>606</v>
      </c>
      <c r="C404" s="89">
        <v>7</v>
      </c>
      <c r="D404" s="89">
        <v>3</v>
      </c>
      <c r="E404" s="90" t="s">
        <v>591</v>
      </c>
      <c r="F404" s="88" t="s">
        <v>1</v>
      </c>
      <c r="G404" s="91">
        <v>2754666.6</v>
      </c>
      <c r="H404" s="91">
        <v>2754666.6</v>
      </c>
      <c r="I404" s="91">
        <v>100</v>
      </c>
      <c r="J404" s="91">
        <v>3.4</v>
      </c>
      <c r="K404" s="91">
        <v>0</v>
      </c>
      <c r="L404" s="91">
        <v>0</v>
      </c>
      <c r="M404" s="91">
        <f t="shared" si="12"/>
        <v>2754670</v>
      </c>
      <c r="N404" s="91">
        <v>2754666.6</v>
      </c>
      <c r="O404" s="99">
        <f t="shared" si="13"/>
        <v>99.999876573237458</v>
      </c>
    </row>
    <row r="405" spans="1:15" ht="56.25" x14ac:dyDescent="0.3">
      <c r="A405" s="87" t="s">
        <v>1074</v>
      </c>
      <c r="B405" s="88">
        <v>606</v>
      </c>
      <c r="C405" s="89">
        <v>7</v>
      </c>
      <c r="D405" s="89">
        <v>3</v>
      </c>
      <c r="E405" s="90" t="s">
        <v>1073</v>
      </c>
      <c r="F405" s="88" t="s">
        <v>1</v>
      </c>
      <c r="G405" s="91">
        <v>2754666.6</v>
      </c>
      <c r="H405" s="91">
        <v>2754666.6</v>
      </c>
      <c r="I405" s="91">
        <v>100</v>
      </c>
      <c r="J405" s="91">
        <v>3.4</v>
      </c>
      <c r="K405" s="91">
        <v>0</v>
      </c>
      <c r="L405" s="91">
        <v>0</v>
      </c>
      <c r="M405" s="91">
        <f t="shared" si="12"/>
        <v>2754670</v>
      </c>
      <c r="N405" s="91">
        <v>2754666.6</v>
      </c>
      <c r="O405" s="99">
        <f t="shared" si="13"/>
        <v>99.999876573237458</v>
      </c>
    </row>
    <row r="406" spans="1:15" ht="39.75" customHeight="1" x14ac:dyDescent="0.3">
      <c r="A406" s="87" t="s">
        <v>1050</v>
      </c>
      <c r="B406" s="88">
        <v>606</v>
      </c>
      <c r="C406" s="89">
        <v>7</v>
      </c>
      <c r="D406" s="89">
        <v>3</v>
      </c>
      <c r="E406" s="90" t="s">
        <v>1073</v>
      </c>
      <c r="F406" s="88" t="s">
        <v>1051</v>
      </c>
      <c r="G406" s="91">
        <v>2754666.6</v>
      </c>
      <c r="H406" s="91">
        <v>2754666.6</v>
      </c>
      <c r="I406" s="91">
        <v>100</v>
      </c>
      <c r="J406" s="91">
        <v>3.4</v>
      </c>
      <c r="K406" s="91">
        <v>0</v>
      </c>
      <c r="L406" s="91">
        <v>0</v>
      </c>
      <c r="M406" s="91">
        <f t="shared" si="12"/>
        <v>2754670</v>
      </c>
      <c r="N406" s="91">
        <v>2754666.6</v>
      </c>
      <c r="O406" s="99">
        <f t="shared" si="13"/>
        <v>99.999876573237458</v>
      </c>
    </row>
    <row r="407" spans="1:15" x14ac:dyDescent="0.3">
      <c r="A407" s="87" t="s">
        <v>593</v>
      </c>
      <c r="B407" s="88">
        <v>606</v>
      </c>
      <c r="C407" s="89">
        <v>7</v>
      </c>
      <c r="D407" s="89">
        <v>7</v>
      </c>
      <c r="E407" s="90" t="s">
        <v>1</v>
      </c>
      <c r="F407" s="88" t="s">
        <v>1</v>
      </c>
      <c r="G407" s="91">
        <v>102390</v>
      </c>
      <c r="H407" s="91">
        <v>102390</v>
      </c>
      <c r="I407" s="91">
        <v>100</v>
      </c>
      <c r="J407" s="91">
        <v>0</v>
      </c>
      <c r="K407" s="91">
        <v>-1941.12</v>
      </c>
      <c r="L407" s="91">
        <v>0</v>
      </c>
      <c r="M407" s="91">
        <f t="shared" si="12"/>
        <v>102390</v>
      </c>
      <c r="N407" s="91">
        <v>100448.88</v>
      </c>
      <c r="O407" s="99">
        <f t="shared" si="13"/>
        <v>98.10418986229125</v>
      </c>
    </row>
    <row r="408" spans="1:15" ht="37.5" x14ac:dyDescent="0.3">
      <c r="A408" s="87" t="s">
        <v>543</v>
      </c>
      <c r="B408" s="88">
        <v>606</v>
      </c>
      <c r="C408" s="89">
        <v>7</v>
      </c>
      <c r="D408" s="89">
        <v>7</v>
      </c>
      <c r="E408" s="90" t="s">
        <v>542</v>
      </c>
      <c r="F408" s="88" t="s">
        <v>1</v>
      </c>
      <c r="G408" s="91">
        <v>102390</v>
      </c>
      <c r="H408" s="91">
        <v>102390</v>
      </c>
      <c r="I408" s="91">
        <v>100</v>
      </c>
      <c r="J408" s="91">
        <v>0</v>
      </c>
      <c r="K408" s="91">
        <v>-1941.12</v>
      </c>
      <c r="L408" s="91">
        <v>0</v>
      </c>
      <c r="M408" s="91">
        <f t="shared" si="12"/>
        <v>102390</v>
      </c>
      <c r="N408" s="91">
        <v>100448.88</v>
      </c>
      <c r="O408" s="99">
        <f t="shared" si="13"/>
        <v>98.10418986229125</v>
      </c>
    </row>
    <row r="409" spans="1:15" ht="54" customHeight="1" x14ac:dyDescent="0.3">
      <c r="A409" s="87" t="s">
        <v>595</v>
      </c>
      <c r="B409" s="88">
        <v>606</v>
      </c>
      <c r="C409" s="89">
        <v>7</v>
      </c>
      <c r="D409" s="89">
        <v>7</v>
      </c>
      <c r="E409" s="90" t="s">
        <v>594</v>
      </c>
      <c r="F409" s="88" t="s">
        <v>1</v>
      </c>
      <c r="G409" s="91">
        <v>102390</v>
      </c>
      <c r="H409" s="91">
        <v>102390</v>
      </c>
      <c r="I409" s="91">
        <v>100</v>
      </c>
      <c r="J409" s="91">
        <v>0</v>
      </c>
      <c r="K409" s="91">
        <v>-1941.12</v>
      </c>
      <c r="L409" s="91">
        <v>0</v>
      </c>
      <c r="M409" s="91">
        <f t="shared" si="12"/>
        <v>102390</v>
      </c>
      <c r="N409" s="91">
        <v>100448.88</v>
      </c>
      <c r="O409" s="99">
        <f t="shared" si="13"/>
        <v>98.10418986229125</v>
      </c>
    </row>
    <row r="410" spans="1:15" ht="37.5" x14ac:dyDescent="0.3">
      <c r="A410" s="87" t="s">
        <v>597</v>
      </c>
      <c r="B410" s="88">
        <v>606</v>
      </c>
      <c r="C410" s="89">
        <v>7</v>
      </c>
      <c r="D410" s="89">
        <v>7</v>
      </c>
      <c r="E410" s="90" t="s">
        <v>596</v>
      </c>
      <c r="F410" s="88" t="s">
        <v>1</v>
      </c>
      <c r="G410" s="91">
        <v>102390</v>
      </c>
      <c r="H410" s="91">
        <v>102390</v>
      </c>
      <c r="I410" s="91">
        <v>100</v>
      </c>
      <c r="J410" s="91">
        <v>0</v>
      </c>
      <c r="K410" s="91">
        <v>-1941.12</v>
      </c>
      <c r="L410" s="91">
        <v>0</v>
      </c>
      <c r="M410" s="91">
        <f t="shared" si="12"/>
        <v>102390</v>
      </c>
      <c r="N410" s="91">
        <v>100448.88</v>
      </c>
      <c r="O410" s="99">
        <f t="shared" si="13"/>
        <v>98.10418986229125</v>
      </c>
    </row>
    <row r="411" spans="1:15" ht="78.75" customHeight="1" x14ac:dyDescent="0.3">
      <c r="A411" s="87" t="s">
        <v>599</v>
      </c>
      <c r="B411" s="88">
        <v>606</v>
      </c>
      <c r="C411" s="89">
        <v>7</v>
      </c>
      <c r="D411" s="89">
        <v>7</v>
      </c>
      <c r="E411" s="90" t="s">
        <v>598</v>
      </c>
      <c r="F411" s="88" t="s">
        <v>1</v>
      </c>
      <c r="G411" s="91">
        <v>102390</v>
      </c>
      <c r="H411" s="91">
        <v>102390</v>
      </c>
      <c r="I411" s="91">
        <v>100</v>
      </c>
      <c r="J411" s="91">
        <v>0</v>
      </c>
      <c r="K411" s="91">
        <v>-1941.12</v>
      </c>
      <c r="L411" s="91">
        <v>0</v>
      </c>
      <c r="M411" s="91">
        <f t="shared" si="12"/>
        <v>102390</v>
      </c>
      <c r="N411" s="91">
        <v>100448.88</v>
      </c>
      <c r="O411" s="99">
        <f t="shared" si="13"/>
        <v>98.10418986229125</v>
      </c>
    </row>
    <row r="412" spans="1:15" ht="39.75" customHeight="1" x14ac:dyDescent="0.3">
      <c r="A412" s="87" t="s">
        <v>1050</v>
      </c>
      <c r="B412" s="88">
        <v>606</v>
      </c>
      <c r="C412" s="89">
        <v>7</v>
      </c>
      <c r="D412" s="89">
        <v>7</v>
      </c>
      <c r="E412" s="90" t="s">
        <v>598</v>
      </c>
      <c r="F412" s="88" t="s">
        <v>1051</v>
      </c>
      <c r="G412" s="91">
        <v>102390</v>
      </c>
      <c r="H412" s="91">
        <v>102390</v>
      </c>
      <c r="I412" s="91">
        <v>100</v>
      </c>
      <c r="J412" s="91">
        <v>0</v>
      </c>
      <c r="K412" s="91">
        <v>-1941.12</v>
      </c>
      <c r="L412" s="91">
        <v>0</v>
      </c>
      <c r="M412" s="91">
        <f t="shared" si="12"/>
        <v>102390</v>
      </c>
      <c r="N412" s="91">
        <v>100448.88</v>
      </c>
      <c r="O412" s="99">
        <f t="shared" si="13"/>
        <v>98.10418986229125</v>
      </c>
    </row>
    <row r="413" spans="1:15" x14ac:dyDescent="0.3">
      <c r="A413" s="87" t="s">
        <v>601</v>
      </c>
      <c r="B413" s="88">
        <v>606</v>
      </c>
      <c r="C413" s="89">
        <v>7</v>
      </c>
      <c r="D413" s="89">
        <v>9</v>
      </c>
      <c r="E413" s="90" t="s">
        <v>1</v>
      </c>
      <c r="F413" s="88" t="s">
        <v>1</v>
      </c>
      <c r="G413" s="91">
        <v>25039813.109999999</v>
      </c>
      <c r="H413" s="91">
        <v>25039804.109999999</v>
      </c>
      <c r="I413" s="91">
        <v>99.999960000000002</v>
      </c>
      <c r="J413" s="91">
        <v>10990186.48</v>
      </c>
      <c r="K413" s="91">
        <v>10340089.310000001</v>
      </c>
      <c r="L413" s="91">
        <v>94.08475</v>
      </c>
      <c r="M413" s="91">
        <f t="shared" si="12"/>
        <v>36029999.590000004</v>
      </c>
      <c r="N413" s="91">
        <v>35379893.420000002</v>
      </c>
      <c r="O413" s="99">
        <f t="shared" si="13"/>
        <v>98.195653129620254</v>
      </c>
    </row>
    <row r="414" spans="1:15" ht="37.5" x14ac:dyDescent="0.3">
      <c r="A414" s="87" t="s">
        <v>320</v>
      </c>
      <c r="B414" s="88">
        <v>606</v>
      </c>
      <c r="C414" s="89">
        <v>7</v>
      </c>
      <c r="D414" s="89">
        <v>9</v>
      </c>
      <c r="E414" s="90" t="s">
        <v>319</v>
      </c>
      <c r="F414" s="88" t="s">
        <v>1</v>
      </c>
      <c r="G414" s="91">
        <v>13299701.199999999</v>
      </c>
      <c r="H414" s="91">
        <v>13299701.199999999</v>
      </c>
      <c r="I414" s="91">
        <v>100</v>
      </c>
      <c r="J414" s="91">
        <v>5507514.7999999998</v>
      </c>
      <c r="K414" s="91">
        <v>5478522.5899999999</v>
      </c>
      <c r="L414" s="91">
        <v>99.473590000000002</v>
      </c>
      <c r="M414" s="91">
        <f t="shared" si="12"/>
        <v>18807216</v>
      </c>
      <c r="N414" s="91">
        <v>18778223.789999999</v>
      </c>
      <c r="O414" s="99">
        <f t="shared" si="13"/>
        <v>99.845845286192272</v>
      </c>
    </row>
    <row r="415" spans="1:15" x14ac:dyDescent="0.3">
      <c r="A415" s="87" t="s">
        <v>380</v>
      </c>
      <c r="B415" s="88">
        <v>606</v>
      </c>
      <c r="C415" s="89">
        <v>7</v>
      </c>
      <c r="D415" s="89">
        <v>9</v>
      </c>
      <c r="E415" s="90" t="s">
        <v>379</v>
      </c>
      <c r="F415" s="88" t="s">
        <v>1</v>
      </c>
      <c r="G415" s="91">
        <v>13299701.199999999</v>
      </c>
      <c r="H415" s="91">
        <v>13299701.199999999</v>
      </c>
      <c r="I415" s="91">
        <v>100</v>
      </c>
      <c r="J415" s="91">
        <v>5507514.7999999998</v>
      </c>
      <c r="K415" s="91">
        <v>5478522.5899999999</v>
      </c>
      <c r="L415" s="91">
        <v>99.473590000000002</v>
      </c>
      <c r="M415" s="91">
        <f t="shared" si="12"/>
        <v>18807216</v>
      </c>
      <c r="N415" s="91">
        <v>18778223.789999999</v>
      </c>
      <c r="O415" s="99">
        <f t="shared" si="13"/>
        <v>99.845845286192272</v>
      </c>
    </row>
    <row r="416" spans="1:15" ht="37.5" x14ac:dyDescent="0.3">
      <c r="A416" s="87" t="s">
        <v>603</v>
      </c>
      <c r="B416" s="88">
        <v>606</v>
      </c>
      <c r="C416" s="89">
        <v>7</v>
      </c>
      <c r="D416" s="89">
        <v>9</v>
      </c>
      <c r="E416" s="90" t="s">
        <v>602</v>
      </c>
      <c r="F416" s="88" t="s">
        <v>1</v>
      </c>
      <c r="G416" s="91">
        <v>695970</v>
      </c>
      <c r="H416" s="91">
        <v>695970</v>
      </c>
      <c r="I416" s="91">
        <v>100</v>
      </c>
      <c r="J416" s="91">
        <v>183246</v>
      </c>
      <c r="K416" s="91">
        <v>155853</v>
      </c>
      <c r="L416" s="91">
        <v>85.051240000000007</v>
      </c>
      <c r="M416" s="91">
        <f t="shared" si="12"/>
        <v>879216</v>
      </c>
      <c r="N416" s="91">
        <v>851823</v>
      </c>
      <c r="O416" s="99">
        <f t="shared" si="13"/>
        <v>96.884383359720488</v>
      </c>
    </row>
    <row r="417" spans="1:15" ht="37.5" x14ac:dyDescent="0.3">
      <c r="A417" s="87" t="s">
        <v>605</v>
      </c>
      <c r="B417" s="88">
        <v>606</v>
      </c>
      <c r="C417" s="89">
        <v>7</v>
      </c>
      <c r="D417" s="89">
        <v>9</v>
      </c>
      <c r="E417" s="90" t="s">
        <v>604</v>
      </c>
      <c r="F417" s="88" t="s">
        <v>1</v>
      </c>
      <c r="G417" s="91">
        <v>695970</v>
      </c>
      <c r="H417" s="91">
        <v>695970</v>
      </c>
      <c r="I417" s="91">
        <v>100</v>
      </c>
      <c r="J417" s="91">
        <v>183246</v>
      </c>
      <c r="K417" s="91">
        <v>155853</v>
      </c>
      <c r="L417" s="91">
        <v>85.051240000000007</v>
      </c>
      <c r="M417" s="91">
        <f t="shared" si="12"/>
        <v>879216</v>
      </c>
      <c r="N417" s="91">
        <v>851823</v>
      </c>
      <c r="O417" s="99">
        <f t="shared" si="13"/>
        <v>96.884383359720488</v>
      </c>
    </row>
    <row r="418" spans="1:15" ht="39.75" customHeight="1" x14ac:dyDescent="0.3">
      <c r="A418" s="87" t="s">
        <v>1050</v>
      </c>
      <c r="B418" s="88">
        <v>606</v>
      </c>
      <c r="C418" s="89">
        <v>7</v>
      </c>
      <c r="D418" s="89">
        <v>9</v>
      </c>
      <c r="E418" s="90" t="s">
        <v>604</v>
      </c>
      <c r="F418" s="88" t="s">
        <v>1051</v>
      </c>
      <c r="G418" s="91">
        <v>695970</v>
      </c>
      <c r="H418" s="91">
        <v>695970</v>
      </c>
      <c r="I418" s="91">
        <v>100</v>
      </c>
      <c r="J418" s="91">
        <v>183246</v>
      </c>
      <c r="K418" s="91">
        <v>155853</v>
      </c>
      <c r="L418" s="91">
        <v>85.051240000000007</v>
      </c>
      <c r="M418" s="91">
        <f t="shared" si="12"/>
        <v>879216</v>
      </c>
      <c r="N418" s="91">
        <v>851823</v>
      </c>
      <c r="O418" s="99">
        <f t="shared" si="13"/>
        <v>96.884383359720488</v>
      </c>
    </row>
    <row r="419" spans="1:15" ht="38.25" customHeight="1" x14ac:dyDescent="0.3">
      <c r="A419" s="87" t="s">
        <v>607</v>
      </c>
      <c r="B419" s="88">
        <v>606</v>
      </c>
      <c r="C419" s="89">
        <v>7</v>
      </c>
      <c r="D419" s="89">
        <v>9</v>
      </c>
      <c r="E419" s="90" t="s">
        <v>606</v>
      </c>
      <c r="F419" s="88" t="s">
        <v>1</v>
      </c>
      <c r="G419" s="91">
        <v>12603731.199999999</v>
      </c>
      <c r="H419" s="91">
        <v>12603731.199999999</v>
      </c>
      <c r="I419" s="91">
        <v>100</v>
      </c>
      <c r="J419" s="91">
        <v>5324268.8</v>
      </c>
      <c r="K419" s="91">
        <v>5322669.59</v>
      </c>
      <c r="L419" s="91">
        <v>99.96996</v>
      </c>
      <c r="M419" s="91">
        <f t="shared" si="12"/>
        <v>17928000</v>
      </c>
      <c r="N419" s="91">
        <v>17926400.789999999</v>
      </c>
      <c r="O419" s="99">
        <f t="shared" si="13"/>
        <v>99.991079819277104</v>
      </c>
    </row>
    <row r="420" spans="1:15" ht="37.5" x14ac:dyDescent="0.3">
      <c r="A420" s="87" t="s">
        <v>609</v>
      </c>
      <c r="B420" s="88">
        <v>606</v>
      </c>
      <c r="C420" s="89">
        <v>7</v>
      </c>
      <c r="D420" s="89">
        <v>9</v>
      </c>
      <c r="E420" s="90" t="s">
        <v>608</v>
      </c>
      <c r="F420" s="88" t="s">
        <v>1</v>
      </c>
      <c r="G420" s="91">
        <v>12603731.199999999</v>
      </c>
      <c r="H420" s="91">
        <v>12603731.199999999</v>
      </c>
      <c r="I420" s="91">
        <v>100</v>
      </c>
      <c r="J420" s="91">
        <v>5324268.8</v>
      </c>
      <c r="K420" s="91">
        <v>5322669.59</v>
      </c>
      <c r="L420" s="91">
        <v>99.96996</v>
      </c>
      <c r="M420" s="91">
        <f t="shared" si="12"/>
        <v>17928000</v>
      </c>
      <c r="N420" s="91">
        <v>17926400.789999999</v>
      </c>
      <c r="O420" s="99">
        <f t="shared" si="13"/>
        <v>99.991079819277104</v>
      </c>
    </row>
    <row r="421" spans="1:15" ht="40.5" customHeight="1" x14ac:dyDescent="0.3">
      <c r="A421" s="87" t="s">
        <v>1050</v>
      </c>
      <c r="B421" s="88">
        <v>606</v>
      </c>
      <c r="C421" s="89">
        <v>7</v>
      </c>
      <c r="D421" s="89">
        <v>9</v>
      </c>
      <c r="E421" s="90" t="s">
        <v>608</v>
      </c>
      <c r="F421" s="88" t="s">
        <v>1051</v>
      </c>
      <c r="G421" s="91">
        <v>12603731.199999999</v>
      </c>
      <c r="H421" s="91">
        <v>12603731.199999999</v>
      </c>
      <c r="I421" s="91">
        <v>100</v>
      </c>
      <c r="J421" s="91">
        <v>5324268.8</v>
      </c>
      <c r="K421" s="91">
        <v>5322669.59</v>
      </c>
      <c r="L421" s="91">
        <v>99.96996</v>
      </c>
      <c r="M421" s="91">
        <f t="shared" si="12"/>
        <v>17928000</v>
      </c>
      <c r="N421" s="91">
        <v>17926400.789999999</v>
      </c>
      <c r="O421" s="99">
        <f t="shared" si="13"/>
        <v>99.991079819277104</v>
      </c>
    </row>
    <row r="422" spans="1:15" ht="37.5" x14ac:dyDescent="0.3">
      <c r="A422" s="87" t="s">
        <v>543</v>
      </c>
      <c r="B422" s="88">
        <v>606</v>
      </c>
      <c r="C422" s="89">
        <v>7</v>
      </c>
      <c r="D422" s="89">
        <v>9</v>
      </c>
      <c r="E422" s="90" t="s">
        <v>542</v>
      </c>
      <c r="F422" s="88" t="s">
        <v>1</v>
      </c>
      <c r="G422" s="91">
        <v>11732111.91</v>
      </c>
      <c r="H422" s="91">
        <v>11732102.91</v>
      </c>
      <c r="I422" s="91">
        <v>99.999920000000003</v>
      </c>
      <c r="J422" s="91">
        <v>5462781.6799999997</v>
      </c>
      <c r="K422" s="91">
        <v>4841676.72</v>
      </c>
      <c r="L422" s="91">
        <v>88.630240000000001</v>
      </c>
      <c r="M422" s="91">
        <f t="shared" si="12"/>
        <v>17194893.59</v>
      </c>
      <c r="N422" s="91">
        <v>16573779.630000001</v>
      </c>
      <c r="O422" s="99">
        <f t="shared" si="13"/>
        <v>96.387799920080823</v>
      </c>
    </row>
    <row r="423" spans="1:15" ht="57" customHeight="1" x14ac:dyDescent="0.3">
      <c r="A423" s="87" t="s">
        <v>595</v>
      </c>
      <c r="B423" s="88">
        <v>606</v>
      </c>
      <c r="C423" s="89">
        <v>7</v>
      </c>
      <c r="D423" s="89">
        <v>9</v>
      </c>
      <c r="E423" s="90" t="s">
        <v>594</v>
      </c>
      <c r="F423" s="88" t="s">
        <v>1</v>
      </c>
      <c r="G423" s="91">
        <v>2060146.94</v>
      </c>
      <c r="H423" s="91">
        <v>2060146.94</v>
      </c>
      <c r="I423" s="91">
        <v>100</v>
      </c>
      <c r="J423" s="91">
        <v>-118128.82</v>
      </c>
      <c r="K423" s="91">
        <v>-127304.02</v>
      </c>
      <c r="L423" s="91">
        <v>107.76711</v>
      </c>
      <c r="M423" s="91">
        <f t="shared" si="12"/>
        <v>1942018.1199999999</v>
      </c>
      <c r="N423" s="91">
        <v>1932842.92</v>
      </c>
      <c r="O423" s="99">
        <f t="shared" si="13"/>
        <v>99.527543028280292</v>
      </c>
    </row>
    <row r="424" spans="1:15" ht="37.5" x14ac:dyDescent="0.3">
      <c r="A424" s="87" t="s">
        <v>597</v>
      </c>
      <c r="B424" s="88">
        <v>606</v>
      </c>
      <c r="C424" s="89">
        <v>7</v>
      </c>
      <c r="D424" s="89">
        <v>9</v>
      </c>
      <c r="E424" s="90" t="s">
        <v>596</v>
      </c>
      <c r="F424" s="88" t="s">
        <v>1</v>
      </c>
      <c r="G424" s="91">
        <v>2060146.94</v>
      </c>
      <c r="H424" s="91">
        <v>2060146.94</v>
      </c>
      <c r="I424" s="91">
        <v>100</v>
      </c>
      <c r="J424" s="91">
        <v>-118128.82</v>
      </c>
      <c r="K424" s="91">
        <v>-127304.02</v>
      </c>
      <c r="L424" s="91">
        <v>107.76711</v>
      </c>
      <c r="M424" s="91">
        <f t="shared" si="12"/>
        <v>1942018.1199999999</v>
      </c>
      <c r="N424" s="91">
        <v>1932842.92</v>
      </c>
      <c r="O424" s="99">
        <f t="shared" si="13"/>
        <v>99.527543028280292</v>
      </c>
    </row>
    <row r="425" spans="1:15" ht="37.5" x14ac:dyDescent="0.3">
      <c r="A425" s="87" t="s">
        <v>1075</v>
      </c>
      <c r="B425" s="88">
        <v>606</v>
      </c>
      <c r="C425" s="89">
        <v>7</v>
      </c>
      <c r="D425" s="89">
        <v>9</v>
      </c>
      <c r="E425" s="90" t="s">
        <v>600</v>
      </c>
      <c r="F425" s="88" t="s">
        <v>1</v>
      </c>
      <c r="G425" s="91">
        <v>2060146.94</v>
      </c>
      <c r="H425" s="91">
        <v>2060146.94</v>
      </c>
      <c r="I425" s="91">
        <v>100</v>
      </c>
      <c r="J425" s="91">
        <v>-118128.82</v>
      </c>
      <c r="K425" s="91">
        <v>-127304.02</v>
      </c>
      <c r="L425" s="91">
        <v>107.76711</v>
      </c>
      <c r="M425" s="91">
        <f t="shared" si="12"/>
        <v>1942018.1199999999</v>
      </c>
      <c r="N425" s="91">
        <v>1932842.92</v>
      </c>
      <c r="O425" s="99">
        <f t="shared" si="13"/>
        <v>99.527543028280292</v>
      </c>
    </row>
    <row r="426" spans="1:15" ht="39" customHeight="1" x14ac:dyDescent="0.3">
      <c r="A426" s="87" t="s">
        <v>1050</v>
      </c>
      <c r="B426" s="88">
        <v>606</v>
      </c>
      <c r="C426" s="89">
        <v>7</v>
      </c>
      <c r="D426" s="89">
        <v>9</v>
      </c>
      <c r="E426" s="90" t="s">
        <v>600</v>
      </c>
      <c r="F426" s="88" t="s">
        <v>1051</v>
      </c>
      <c r="G426" s="91">
        <v>2060146.94</v>
      </c>
      <c r="H426" s="91">
        <v>2060146.94</v>
      </c>
      <c r="I426" s="91">
        <v>100</v>
      </c>
      <c r="J426" s="91">
        <v>-118128.82</v>
      </c>
      <c r="K426" s="91">
        <v>-127304.02</v>
      </c>
      <c r="L426" s="91">
        <v>107.76711</v>
      </c>
      <c r="M426" s="91">
        <f t="shared" si="12"/>
        <v>1942018.1199999999</v>
      </c>
      <c r="N426" s="91">
        <v>1932842.92</v>
      </c>
      <c r="O426" s="99">
        <f t="shared" si="13"/>
        <v>99.527543028280292</v>
      </c>
    </row>
    <row r="427" spans="1:15" ht="56.25" x14ac:dyDescent="0.3">
      <c r="A427" s="87" t="s">
        <v>611</v>
      </c>
      <c r="B427" s="88">
        <v>606</v>
      </c>
      <c r="C427" s="89">
        <v>7</v>
      </c>
      <c r="D427" s="89">
        <v>9</v>
      </c>
      <c r="E427" s="90" t="s">
        <v>610</v>
      </c>
      <c r="F427" s="88" t="s">
        <v>1</v>
      </c>
      <c r="G427" s="91">
        <v>9671964.9700000007</v>
      </c>
      <c r="H427" s="91">
        <v>9671955.9700000007</v>
      </c>
      <c r="I427" s="91">
        <v>99.99991</v>
      </c>
      <c r="J427" s="91">
        <v>5580910.5</v>
      </c>
      <c r="K427" s="91">
        <v>4968980.74</v>
      </c>
      <c r="L427" s="91">
        <v>89.035309999999996</v>
      </c>
      <c r="M427" s="91">
        <f t="shared" si="12"/>
        <v>15252875.470000001</v>
      </c>
      <c r="N427" s="91">
        <v>14640936.710000001</v>
      </c>
      <c r="O427" s="99">
        <f t="shared" si="13"/>
        <v>95.98804329581273</v>
      </c>
    </row>
    <row r="428" spans="1:15" ht="37.5" x14ac:dyDescent="0.3">
      <c r="A428" s="87" t="s">
        <v>303</v>
      </c>
      <c r="B428" s="88">
        <v>606</v>
      </c>
      <c r="C428" s="89">
        <v>7</v>
      </c>
      <c r="D428" s="89">
        <v>9</v>
      </c>
      <c r="E428" s="90" t="s">
        <v>612</v>
      </c>
      <c r="F428" s="88" t="s">
        <v>1</v>
      </c>
      <c r="G428" s="91">
        <v>4642902.68</v>
      </c>
      <c r="H428" s="91">
        <v>4642902.68</v>
      </c>
      <c r="I428" s="91">
        <v>100</v>
      </c>
      <c r="J428" s="91">
        <v>2566753.9900000002</v>
      </c>
      <c r="K428" s="91">
        <v>2469762.5299999998</v>
      </c>
      <c r="L428" s="91">
        <v>96.221239999999995</v>
      </c>
      <c r="M428" s="91">
        <f t="shared" si="12"/>
        <v>7209656.6699999999</v>
      </c>
      <c r="N428" s="91">
        <v>7112665.21</v>
      </c>
      <c r="O428" s="99">
        <f t="shared" si="13"/>
        <v>98.654700709902187</v>
      </c>
    </row>
    <row r="429" spans="1:15" ht="37.5" x14ac:dyDescent="0.3">
      <c r="A429" s="87" t="s">
        <v>267</v>
      </c>
      <c r="B429" s="88">
        <v>606</v>
      </c>
      <c r="C429" s="89">
        <v>7</v>
      </c>
      <c r="D429" s="89">
        <v>9</v>
      </c>
      <c r="E429" s="90" t="s">
        <v>613</v>
      </c>
      <c r="F429" s="88" t="s">
        <v>1</v>
      </c>
      <c r="G429" s="91">
        <v>398338.94</v>
      </c>
      <c r="H429" s="91">
        <v>398338.94</v>
      </c>
      <c r="I429" s="91">
        <v>100</v>
      </c>
      <c r="J429" s="91">
        <v>222372.78</v>
      </c>
      <c r="K429" s="91">
        <v>168577.45</v>
      </c>
      <c r="L429" s="91">
        <v>75.808490000000006</v>
      </c>
      <c r="M429" s="91">
        <f t="shared" si="12"/>
        <v>620711.72</v>
      </c>
      <c r="N429" s="91">
        <v>566916.39</v>
      </c>
      <c r="O429" s="99">
        <f t="shared" si="13"/>
        <v>91.333282703281327</v>
      </c>
    </row>
    <row r="430" spans="1:15" ht="93.75" x14ac:dyDescent="0.3">
      <c r="A430" s="87" t="s">
        <v>1028</v>
      </c>
      <c r="B430" s="88">
        <v>606</v>
      </c>
      <c r="C430" s="89">
        <v>7</v>
      </c>
      <c r="D430" s="89">
        <v>9</v>
      </c>
      <c r="E430" s="90" t="s">
        <v>613</v>
      </c>
      <c r="F430" s="88" t="s">
        <v>1029</v>
      </c>
      <c r="G430" s="91">
        <v>155651.51</v>
      </c>
      <c r="H430" s="91">
        <v>155651.51</v>
      </c>
      <c r="I430" s="91">
        <v>100</v>
      </c>
      <c r="J430" s="91">
        <v>15721.53</v>
      </c>
      <c r="K430" s="91">
        <v>12912.12</v>
      </c>
      <c r="L430" s="91">
        <v>82.130170000000007</v>
      </c>
      <c r="M430" s="91">
        <f t="shared" si="12"/>
        <v>171373.04</v>
      </c>
      <c r="N430" s="91">
        <v>168563.63</v>
      </c>
      <c r="O430" s="99">
        <f t="shared" si="13"/>
        <v>98.360646458742863</v>
      </c>
    </row>
    <row r="431" spans="1:15" ht="37.5" x14ac:dyDescent="0.3">
      <c r="A431" s="87" t="s">
        <v>1030</v>
      </c>
      <c r="B431" s="88">
        <v>606</v>
      </c>
      <c r="C431" s="89">
        <v>7</v>
      </c>
      <c r="D431" s="89">
        <v>9</v>
      </c>
      <c r="E431" s="90" t="s">
        <v>613</v>
      </c>
      <c r="F431" s="88" t="s">
        <v>1031</v>
      </c>
      <c r="G431" s="91">
        <v>242687.43</v>
      </c>
      <c r="H431" s="91">
        <v>242687.43</v>
      </c>
      <c r="I431" s="91">
        <v>100</v>
      </c>
      <c r="J431" s="91">
        <v>206651.25</v>
      </c>
      <c r="K431" s="91">
        <v>155665.32999999999</v>
      </c>
      <c r="L431" s="91">
        <v>75.327550000000002</v>
      </c>
      <c r="M431" s="91">
        <f t="shared" si="12"/>
        <v>449338.68</v>
      </c>
      <c r="N431" s="91">
        <v>398352.76</v>
      </c>
      <c r="O431" s="99">
        <f t="shared" si="13"/>
        <v>88.653120180973517</v>
      </c>
    </row>
    <row r="432" spans="1:15" ht="42" customHeight="1" x14ac:dyDescent="0.3">
      <c r="A432" s="87" t="s">
        <v>269</v>
      </c>
      <c r="B432" s="88">
        <v>606</v>
      </c>
      <c r="C432" s="89">
        <v>7</v>
      </c>
      <c r="D432" s="89">
        <v>9</v>
      </c>
      <c r="E432" s="90" t="s">
        <v>614</v>
      </c>
      <c r="F432" s="88" t="s">
        <v>1</v>
      </c>
      <c r="G432" s="91">
        <v>4168563.74</v>
      </c>
      <c r="H432" s="91">
        <v>4168563.74</v>
      </c>
      <c r="I432" s="91">
        <v>100</v>
      </c>
      <c r="J432" s="91">
        <v>2212650.25</v>
      </c>
      <c r="K432" s="91">
        <v>2169454.12</v>
      </c>
      <c r="L432" s="91">
        <v>98.04777</v>
      </c>
      <c r="M432" s="91">
        <f t="shared" si="12"/>
        <v>6381213.9900000002</v>
      </c>
      <c r="N432" s="91">
        <v>6338017.8600000003</v>
      </c>
      <c r="O432" s="99">
        <f t="shared" si="13"/>
        <v>99.323073476807195</v>
      </c>
    </row>
    <row r="433" spans="1:15" ht="93.75" x14ac:dyDescent="0.3">
      <c r="A433" s="87" t="s">
        <v>1028</v>
      </c>
      <c r="B433" s="88">
        <v>606</v>
      </c>
      <c r="C433" s="89">
        <v>7</v>
      </c>
      <c r="D433" s="89">
        <v>9</v>
      </c>
      <c r="E433" s="90" t="s">
        <v>614</v>
      </c>
      <c r="F433" s="88" t="s">
        <v>1029</v>
      </c>
      <c r="G433" s="91">
        <v>4168563.74</v>
      </c>
      <c r="H433" s="91">
        <v>4168563.74</v>
      </c>
      <c r="I433" s="91">
        <v>100</v>
      </c>
      <c r="J433" s="91">
        <v>2212650.25</v>
      </c>
      <c r="K433" s="91">
        <v>2169454.12</v>
      </c>
      <c r="L433" s="91">
        <v>98.04777</v>
      </c>
      <c r="M433" s="91">
        <f t="shared" si="12"/>
        <v>6381213.9900000002</v>
      </c>
      <c r="N433" s="91">
        <v>6338017.8600000003</v>
      </c>
      <c r="O433" s="99">
        <f t="shared" si="13"/>
        <v>99.323073476807195</v>
      </c>
    </row>
    <row r="434" spans="1:15" ht="37.5" x14ac:dyDescent="0.3">
      <c r="A434" s="87" t="s">
        <v>311</v>
      </c>
      <c r="B434" s="88">
        <v>606</v>
      </c>
      <c r="C434" s="89">
        <v>7</v>
      </c>
      <c r="D434" s="89">
        <v>9</v>
      </c>
      <c r="E434" s="90" t="s">
        <v>1076</v>
      </c>
      <c r="F434" s="88" t="s">
        <v>1</v>
      </c>
      <c r="G434" s="91">
        <v>76000</v>
      </c>
      <c r="H434" s="91">
        <v>76000</v>
      </c>
      <c r="I434" s="91">
        <v>100</v>
      </c>
      <c r="J434" s="91">
        <v>0</v>
      </c>
      <c r="K434" s="91">
        <v>0</v>
      </c>
      <c r="L434" s="91">
        <v>0</v>
      </c>
      <c r="M434" s="91">
        <f t="shared" si="12"/>
        <v>76000</v>
      </c>
      <c r="N434" s="91">
        <v>76000</v>
      </c>
      <c r="O434" s="99">
        <f t="shared" si="13"/>
        <v>100</v>
      </c>
    </row>
    <row r="435" spans="1:15" x14ac:dyDescent="0.3">
      <c r="A435" s="87" t="s">
        <v>1032</v>
      </c>
      <c r="B435" s="88">
        <v>606</v>
      </c>
      <c r="C435" s="89">
        <v>7</v>
      </c>
      <c r="D435" s="89">
        <v>9</v>
      </c>
      <c r="E435" s="90" t="s">
        <v>1076</v>
      </c>
      <c r="F435" s="88" t="s">
        <v>1033</v>
      </c>
      <c r="G435" s="91">
        <v>76000</v>
      </c>
      <c r="H435" s="91">
        <v>76000</v>
      </c>
      <c r="I435" s="91">
        <v>100</v>
      </c>
      <c r="J435" s="91">
        <v>0</v>
      </c>
      <c r="K435" s="91">
        <v>0</v>
      </c>
      <c r="L435" s="91">
        <v>0</v>
      </c>
      <c r="M435" s="91">
        <f t="shared" si="12"/>
        <v>76000</v>
      </c>
      <c r="N435" s="91">
        <v>76000</v>
      </c>
      <c r="O435" s="99">
        <f t="shared" si="13"/>
        <v>100</v>
      </c>
    </row>
    <row r="436" spans="1:15" ht="154.5" customHeight="1" x14ac:dyDescent="0.3">
      <c r="A436" s="87" t="s">
        <v>1034</v>
      </c>
      <c r="B436" s="88">
        <v>606</v>
      </c>
      <c r="C436" s="89">
        <v>7</v>
      </c>
      <c r="D436" s="89">
        <v>9</v>
      </c>
      <c r="E436" s="90" t="s">
        <v>615</v>
      </c>
      <c r="F436" s="88" t="s">
        <v>1</v>
      </c>
      <c r="G436" s="91">
        <v>0</v>
      </c>
      <c r="H436" s="91">
        <v>0</v>
      </c>
      <c r="I436" s="91">
        <v>0</v>
      </c>
      <c r="J436" s="91">
        <v>131730.96</v>
      </c>
      <c r="K436" s="91">
        <v>131730.96</v>
      </c>
      <c r="L436" s="91">
        <v>100</v>
      </c>
      <c r="M436" s="91">
        <f t="shared" si="12"/>
        <v>131730.96</v>
      </c>
      <c r="N436" s="91">
        <v>131730.96</v>
      </c>
      <c r="O436" s="99">
        <f t="shared" si="13"/>
        <v>100</v>
      </c>
    </row>
    <row r="437" spans="1:15" ht="93.75" x14ac:dyDescent="0.3">
      <c r="A437" s="87" t="s">
        <v>1028</v>
      </c>
      <c r="B437" s="88">
        <v>606</v>
      </c>
      <c r="C437" s="89">
        <v>7</v>
      </c>
      <c r="D437" s="89">
        <v>9</v>
      </c>
      <c r="E437" s="90" t="s">
        <v>615</v>
      </c>
      <c r="F437" s="88" t="s">
        <v>1029</v>
      </c>
      <c r="G437" s="91">
        <v>0</v>
      </c>
      <c r="H437" s="91">
        <v>0</v>
      </c>
      <c r="I437" s="91">
        <v>0</v>
      </c>
      <c r="J437" s="91">
        <v>131730.96</v>
      </c>
      <c r="K437" s="91">
        <v>131730.96</v>
      </c>
      <c r="L437" s="91">
        <v>100</v>
      </c>
      <c r="M437" s="91">
        <f t="shared" si="12"/>
        <v>131730.96</v>
      </c>
      <c r="N437" s="91">
        <v>131730.96</v>
      </c>
      <c r="O437" s="99">
        <f t="shared" si="13"/>
        <v>100</v>
      </c>
    </row>
    <row r="438" spans="1:15" ht="37.5" x14ac:dyDescent="0.3">
      <c r="A438" s="87" t="s">
        <v>617</v>
      </c>
      <c r="B438" s="88">
        <v>606</v>
      </c>
      <c r="C438" s="89">
        <v>7</v>
      </c>
      <c r="D438" s="89">
        <v>9</v>
      </c>
      <c r="E438" s="90" t="s">
        <v>616</v>
      </c>
      <c r="F438" s="88" t="s">
        <v>1</v>
      </c>
      <c r="G438" s="91">
        <v>2881159.12</v>
      </c>
      <c r="H438" s="91">
        <v>2881150.12</v>
      </c>
      <c r="I438" s="91">
        <v>99.999690000000001</v>
      </c>
      <c r="J438" s="91">
        <v>1730855.44</v>
      </c>
      <c r="K438" s="91">
        <v>1720386.5</v>
      </c>
      <c r="L438" s="91">
        <v>99.395160000000004</v>
      </c>
      <c r="M438" s="91">
        <f t="shared" si="12"/>
        <v>4612014.5600000005</v>
      </c>
      <c r="N438" s="91">
        <v>4601536.62</v>
      </c>
      <c r="O438" s="99">
        <f t="shared" si="13"/>
        <v>99.772812078893338</v>
      </c>
    </row>
    <row r="439" spans="1:15" ht="37.5" x14ac:dyDescent="0.3">
      <c r="A439" s="87" t="s">
        <v>336</v>
      </c>
      <c r="B439" s="88">
        <v>606</v>
      </c>
      <c r="C439" s="89">
        <v>7</v>
      </c>
      <c r="D439" s="89">
        <v>9</v>
      </c>
      <c r="E439" s="90" t="s">
        <v>618</v>
      </c>
      <c r="F439" s="88" t="s">
        <v>1</v>
      </c>
      <c r="G439" s="91">
        <v>2881159.12</v>
      </c>
      <c r="H439" s="91">
        <v>2881150.12</v>
      </c>
      <c r="I439" s="91">
        <v>99.999690000000001</v>
      </c>
      <c r="J439" s="91">
        <v>1730855.44</v>
      </c>
      <c r="K439" s="91">
        <v>1720386.5</v>
      </c>
      <c r="L439" s="91">
        <v>99.395160000000004</v>
      </c>
      <c r="M439" s="91">
        <f t="shared" si="12"/>
        <v>4612014.5600000005</v>
      </c>
      <c r="N439" s="91">
        <v>4601536.62</v>
      </c>
      <c r="O439" s="99">
        <f t="shared" si="13"/>
        <v>99.772812078893338</v>
      </c>
    </row>
    <row r="440" spans="1:15" ht="93.75" x14ac:dyDescent="0.3">
      <c r="A440" s="87" t="s">
        <v>1028</v>
      </c>
      <c r="B440" s="88">
        <v>606</v>
      </c>
      <c r="C440" s="89">
        <v>7</v>
      </c>
      <c r="D440" s="89">
        <v>9</v>
      </c>
      <c r="E440" s="90" t="s">
        <v>618</v>
      </c>
      <c r="F440" s="88" t="s">
        <v>1029</v>
      </c>
      <c r="G440" s="91">
        <v>2652392.9900000002</v>
      </c>
      <c r="H440" s="91">
        <v>2652392.9900000002</v>
      </c>
      <c r="I440" s="91">
        <v>100</v>
      </c>
      <c r="J440" s="91">
        <v>1580151.75</v>
      </c>
      <c r="K440" s="91">
        <v>1579831.68</v>
      </c>
      <c r="L440" s="91">
        <v>99.979740000000007</v>
      </c>
      <c r="M440" s="91">
        <f t="shared" si="12"/>
        <v>4232544.74</v>
      </c>
      <c r="N440" s="91">
        <v>4232224.67</v>
      </c>
      <c r="O440" s="99">
        <f t="shared" si="13"/>
        <v>99.992437882653064</v>
      </c>
    </row>
    <row r="441" spans="1:15" ht="37.5" x14ac:dyDescent="0.3">
      <c r="A441" s="87" t="s">
        <v>1030</v>
      </c>
      <c r="B441" s="88">
        <v>606</v>
      </c>
      <c r="C441" s="89">
        <v>7</v>
      </c>
      <c r="D441" s="89">
        <v>9</v>
      </c>
      <c r="E441" s="90" t="s">
        <v>618</v>
      </c>
      <c r="F441" s="88" t="s">
        <v>1031</v>
      </c>
      <c r="G441" s="91">
        <v>228766.13</v>
      </c>
      <c r="H441" s="91">
        <v>228757.13</v>
      </c>
      <c r="I441" s="91">
        <v>99.996070000000003</v>
      </c>
      <c r="J441" s="91">
        <v>150692.62</v>
      </c>
      <c r="K441" s="91">
        <v>140543.75</v>
      </c>
      <c r="L441" s="91">
        <v>93.265180000000001</v>
      </c>
      <c r="M441" s="91">
        <f t="shared" si="12"/>
        <v>379458.75</v>
      </c>
      <c r="N441" s="91">
        <v>369300.88</v>
      </c>
      <c r="O441" s="99">
        <f t="shared" si="13"/>
        <v>97.323063442337272</v>
      </c>
    </row>
    <row r="442" spans="1:15" x14ac:dyDescent="0.3">
      <c r="A442" s="87" t="s">
        <v>1032</v>
      </c>
      <c r="B442" s="88">
        <v>606</v>
      </c>
      <c r="C442" s="89">
        <v>7</v>
      </c>
      <c r="D442" s="89">
        <v>9</v>
      </c>
      <c r="E442" s="90" t="s">
        <v>618</v>
      </c>
      <c r="F442" s="88" t="s">
        <v>1033</v>
      </c>
      <c r="G442" s="91">
        <v>0</v>
      </c>
      <c r="H442" s="91">
        <v>0</v>
      </c>
      <c r="I442" s="91">
        <v>0</v>
      </c>
      <c r="J442" s="91">
        <v>11.07</v>
      </c>
      <c r="K442" s="91">
        <v>11.07</v>
      </c>
      <c r="L442" s="91">
        <v>100</v>
      </c>
      <c r="M442" s="91">
        <f t="shared" si="12"/>
        <v>11.07</v>
      </c>
      <c r="N442" s="91">
        <v>11.07</v>
      </c>
      <c r="O442" s="99">
        <f t="shared" si="13"/>
        <v>100</v>
      </c>
    </row>
    <row r="443" spans="1:15" ht="56.25" x14ac:dyDescent="0.3">
      <c r="A443" s="87" t="s">
        <v>620</v>
      </c>
      <c r="B443" s="88">
        <v>606</v>
      </c>
      <c r="C443" s="89">
        <v>7</v>
      </c>
      <c r="D443" s="89">
        <v>9</v>
      </c>
      <c r="E443" s="90" t="s">
        <v>619</v>
      </c>
      <c r="F443" s="88" t="s">
        <v>1</v>
      </c>
      <c r="G443" s="91">
        <v>606097.48</v>
      </c>
      <c r="H443" s="91">
        <v>606097.48</v>
      </c>
      <c r="I443" s="91">
        <v>100</v>
      </c>
      <c r="J443" s="91">
        <v>335607</v>
      </c>
      <c r="K443" s="91">
        <v>335003.81</v>
      </c>
      <c r="L443" s="91">
        <v>99.820269999999994</v>
      </c>
      <c r="M443" s="91">
        <f t="shared" si="12"/>
        <v>941704.48</v>
      </c>
      <c r="N443" s="91">
        <v>941101.29</v>
      </c>
      <c r="O443" s="99">
        <f t="shared" si="13"/>
        <v>99.935946996875288</v>
      </c>
    </row>
    <row r="444" spans="1:15" ht="41.25" customHeight="1" x14ac:dyDescent="0.3">
      <c r="A444" s="87" t="s">
        <v>622</v>
      </c>
      <c r="B444" s="88">
        <v>606</v>
      </c>
      <c r="C444" s="89">
        <v>7</v>
      </c>
      <c r="D444" s="89">
        <v>9</v>
      </c>
      <c r="E444" s="90" t="s">
        <v>621</v>
      </c>
      <c r="F444" s="88" t="s">
        <v>1</v>
      </c>
      <c r="G444" s="91">
        <v>606097.48</v>
      </c>
      <c r="H444" s="91">
        <v>606097.48</v>
      </c>
      <c r="I444" s="91">
        <v>100</v>
      </c>
      <c r="J444" s="91">
        <v>335607</v>
      </c>
      <c r="K444" s="91">
        <v>335003.81</v>
      </c>
      <c r="L444" s="91">
        <v>99.820269999999994</v>
      </c>
      <c r="M444" s="91">
        <f t="shared" ref="M444:M505" si="14">G444+J444</f>
        <v>941704.48</v>
      </c>
      <c r="N444" s="91">
        <v>941101.29</v>
      </c>
      <c r="O444" s="99">
        <f t="shared" ref="O444:O505" si="15">N444/M444*100</f>
        <v>99.935946996875288</v>
      </c>
    </row>
    <row r="445" spans="1:15" ht="93.75" x14ac:dyDescent="0.3">
      <c r="A445" s="87" t="s">
        <v>1028</v>
      </c>
      <c r="B445" s="88">
        <v>606</v>
      </c>
      <c r="C445" s="89">
        <v>7</v>
      </c>
      <c r="D445" s="89">
        <v>9</v>
      </c>
      <c r="E445" s="90" t="s">
        <v>621</v>
      </c>
      <c r="F445" s="88" t="s">
        <v>1029</v>
      </c>
      <c r="G445" s="91">
        <v>604211.64</v>
      </c>
      <c r="H445" s="91">
        <v>604211.64</v>
      </c>
      <c r="I445" s="91">
        <v>100</v>
      </c>
      <c r="J445" s="91">
        <v>312631.73</v>
      </c>
      <c r="K445" s="91">
        <v>312591.62</v>
      </c>
      <c r="L445" s="91">
        <v>99.987170000000006</v>
      </c>
      <c r="M445" s="91">
        <f t="shared" si="14"/>
        <v>916843.37</v>
      </c>
      <c r="N445" s="91">
        <v>916803.26</v>
      </c>
      <c r="O445" s="99">
        <f t="shared" si="15"/>
        <v>99.995625206953292</v>
      </c>
    </row>
    <row r="446" spans="1:15" ht="37.5" x14ac:dyDescent="0.3">
      <c r="A446" s="87" t="s">
        <v>1030</v>
      </c>
      <c r="B446" s="88">
        <v>606</v>
      </c>
      <c r="C446" s="89">
        <v>7</v>
      </c>
      <c r="D446" s="89">
        <v>9</v>
      </c>
      <c r="E446" s="90" t="s">
        <v>621</v>
      </c>
      <c r="F446" s="88" t="s">
        <v>1031</v>
      </c>
      <c r="G446" s="91">
        <v>1885.84</v>
      </c>
      <c r="H446" s="91">
        <v>1885.84</v>
      </c>
      <c r="I446" s="91">
        <v>100</v>
      </c>
      <c r="J446" s="91">
        <v>22975.27</v>
      </c>
      <c r="K446" s="91">
        <v>22412.19</v>
      </c>
      <c r="L446" s="91">
        <v>97.549189999999996</v>
      </c>
      <c r="M446" s="91">
        <f t="shared" si="14"/>
        <v>24861.11</v>
      </c>
      <c r="N446" s="91">
        <v>24298.03</v>
      </c>
      <c r="O446" s="99">
        <f t="shared" si="15"/>
        <v>97.735097105479198</v>
      </c>
    </row>
    <row r="447" spans="1:15" ht="39" customHeight="1" x14ac:dyDescent="0.3">
      <c r="A447" s="87" t="s">
        <v>624</v>
      </c>
      <c r="B447" s="88">
        <v>606</v>
      </c>
      <c r="C447" s="89">
        <v>7</v>
      </c>
      <c r="D447" s="89">
        <v>9</v>
      </c>
      <c r="E447" s="90" t="s">
        <v>623</v>
      </c>
      <c r="F447" s="88" t="s">
        <v>1</v>
      </c>
      <c r="G447" s="91">
        <v>1541805.69</v>
      </c>
      <c r="H447" s="91">
        <v>1541805.69</v>
      </c>
      <c r="I447" s="91">
        <v>100</v>
      </c>
      <c r="J447" s="91">
        <v>947694.07</v>
      </c>
      <c r="K447" s="91">
        <v>443827.9</v>
      </c>
      <c r="L447" s="91">
        <v>46.8324</v>
      </c>
      <c r="M447" s="91">
        <f t="shared" si="14"/>
        <v>2489499.7599999998</v>
      </c>
      <c r="N447" s="91">
        <v>1985633.59</v>
      </c>
      <c r="O447" s="99">
        <f t="shared" si="15"/>
        <v>79.760344704753066</v>
      </c>
    </row>
    <row r="448" spans="1:15" ht="58.5" customHeight="1" x14ac:dyDescent="0.3">
      <c r="A448" s="87" t="s">
        <v>626</v>
      </c>
      <c r="B448" s="88">
        <v>606</v>
      </c>
      <c r="C448" s="89">
        <v>7</v>
      </c>
      <c r="D448" s="89">
        <v>9</v>
      </c>
      <c r="E448" s="90" t="s">
        <v>625</v>
      </c>
      <c r="F448" s="88" t="s">
        <v>1</v>
      </c>
      <c r="G448" s="91">
        <v>646508.14</v>
      </c>
      <c r="H448" s="91">
        <v>646508.14</v>
      </c>
      <c r="I448" s="91">
        <v>100</v>
      </c>
      <c r="J448" s="91">
        <v>608145.86</v>
      </c>
      <c r="K448" s="91">
        <v>321566.03000000003</v>
      </c>
      <c r="L448" s="91">
        <v>52.876460000000002</v>
      </c>
      <c r="M448" s="91">
        <f t="shared" si="14"/>
        <v>1254654</v>
      </c>
      <c r="N448" s="91">
        <v>968074.17</v>
      </c>
      <c r="O448" s="99">
        <f t="shared" si="15"/>
        <v>77.158656490155849</v>
      </c>
    </row>
    <row r="449" spans="1:15" ht="40.5" customHeight="1" x14ac:dyDescent="0.3">
      <c r="A449" s="87" t="s">
        <v>1050</v>
      </c>
      <c r="B449" s="88">
        <v>606</v>
      </c>
      <c r="C449" s="89">
        <v>7</v>
      </c>
      <c r="D449" s="89">
        <v>9</v>
      </c>
      <c r="E449" s="90" t="s">
        <v>625</v>
      </c>
      <c r="F449" s="88" t="s">
        <v>1051</v>
      </c>
      <c r="G449" s="91">
        <v>646508.14</v>
      </c>
      <c r="H449" s="91">
        <v>646508.14</v>
      </c>
      <c r="I449" s="91">
        <v>100</v>
      </c>
      <c r="J449" s="91">
        <v>608145.86</v>
      </c>
      <c r="K449" s="91">
        <v>321566.03000000003</v>
      </c>
      <c r="L449" s="91">
        <v>52.876460000000002</v>
      </c>
      <c r="M449" s="91">
        <f t="shared" si="14"/>
        <v>1254654</v>
      </c>
      <c r="N449" s="91">
        <v>968074.17</v>
      </c>
      <c r="O449" s="99">
        <f t="shared" si="15"/>
        <v>77.158656490155849</v>
      </c>
    </row>
    <row r="450" spans="1:15" ht="37.5" x14ac:dyDescent="0.3">
      <c r="A450" s="87" t="s">
        <v>628</v>
      </c>
      <c r="B450" s="88">
        <v>606</v>
      </c>
      <c r="C450" s="89">
        <v>7</v>
      </c>
      <c r="D450" s="89">
        <v>9</v>
      </c>
      <c r="E450" s="90" t="s">
        <v>627</v>
      </c>
      <c r="F450" s="88" t="s">
        <v>1</v>
      </c>
      <c r="G450" s="91">
        <v>581467.55000000005</v>
      </c>
      <c r="H450" s="91">
        <v>581467.55000000005</v>
      </c>
      <c r="I450" s="91">
        <v>100</v>
      </c>
      <c r="J450" s="91">
        <v>339548.21</v>
      </c>
      <c r="K450" s="91">
        <v>122361.87</v>
      </c>
      <c r="L450" s="91">
        <v>36.036670000000001</v>
      </c>
      <c r="M450" s="91">
        <f t="shared" si="14"/>
        <v>921015.76</v>
      </c>
      <c r="N450" s="91">
        <v>703829.42</v>
      </c>
      <c r="O450" s="99">
        <f t="shared" si="15"/>
        <v>76.41882479839434</v>
      </c>
    </row>
    <row r="451" spans="1:15" ht="40.5" customHeight="1" x14ac:dyDescent="0.3">
      <c r="A451" s="87" t="s">
        <v>1050</v>
      </c>
      <c r="B451" s="88">
        <v>606</v>
      </c>
      <c r="C451" s="89">
        <v>7</v>
      </c>
      <c r="D451" s="89">
        <v>9</v>
      </c>
      <c r="E451" s="90" t="s">
        <v>627</v>
      </c>
      <c r="F451" s="88" t="s">
        <v>1051</v>
      </c>
      <c r="G451" s="91">
        <v>581467.55000000005</v>
      </c>
      <c r="H451" s="91">
        <v>581467.55000000005</v>
      </c>
      <c r="I451" s="91">
        <v>100</v>
      </c>
      <c r="J451" s="91">
        <v>339548.21</v>
      </c>
      <c r="K451" s="91">
        <v>122361.87</v>
      </c>
      <c r="L451" s="91">
        <v>36.036670000000001</v>
      </c>
      <c r="M451" s="91">
        <f t="shared" si="14"/>
        <v>921015.76</v>
      </c>
      <c r="N451" s="91">
        <v>703829.42</v>
      </c>
      <c r="O451" s="99">
        <f t="shared" si="15"/>
        <v>76.41882479839434</v>
      </c>
    </row>
    <row r="452" spans="1:15" ht="60" customHeight="1" x14ac:dyDescent="0.3">
      <c r="A452" s="87" t="s">
        <v>630</v>
      </c>
      <c r="B452" s="88">
        <v>606</v>
      </c>
      <c r="C452" s="89">
        <v>7</v>
      </c>
      <c r="D452" s="89">
        <v>9</v>
      </c>
      <c r="E452" s="90" t="s">
        <v>629</v>
      </c>
      <c r="F452" s="88" t="s">
        <v>1</v>
      </c>
      <c r="G452" s="91">
        <v>313830</v>
      </c>
      <c r="H452" s="91">
        <v>313830</v>
      </c>
      <c r="I452" s="91">
        <v>100</v>
      </c>
      <c r="J452" s="91">
        <v>0</v>
      </c>
      <c r="K452" s="91">
        <v>-100</v>
      </c>
      <c r="L452" s="91">
        <v>0</v>
      </c>
      <c r="M452" s="91">
        <f t="shared" si="14"/>
        <v>313830</v>
      </c>
      <c r="N452" s="91">
        <v>313730</v>
      </c>
      <c r="O452" s="99">
        <f t="shared" si="15"/>
        <v>99.968135614823311</v>
      </c>
    </row>
    <row r="453" spans="1:15" ht="41.25" customHeight="1" x14ac:dyDescent="0.3">
      <c r="A453" s="87" t="s">
        <v>1050</v>
      </c>
      <c r="B453" s="88">
        <v>606</v>
      </c>
      <c r="C453" s="89">
        <v>7</v>
      </c>
      <c r="D453" s="89">
        <v>9</v>
      </c>
      <c r="E453" s="90" t="s">
        <v>629</v>
      </c>
      <c r="F453" s="88" t="s">
        <v>1051</v>
      </c>
      <c r="G453" s="91">
        <v>313830</v>
      </c>
      <c r="H453" s="91">
        <v>313830</v>
      </c>
      <c r="I453" s="91">
        <v>100</v>
      </c>
      <c r="J453" s="91">
        <v>0</v>
      </c>
      <c r="K453" s="91">
        <v>-100</v>
      </c>
      <c r="L453" s="91">
        <v>0</v>
      </c>
      <c r="M453" s="91">
        <f t="shared" si="14"/>
        <v>313830</v>
      </c>
      <c r="N453" s="91">
        <v>313730</v>
      </c>
      <c r="O453" s="99">
        <f t="shared" si="15"/>
        <v>99.968135614823311</v>
      </c>
    </row>
    <row r="454" spans="1:15" ht="56.25" x14ac:dyDescent="0.3">
      <c r="A454" s="87" t="s">
        <v>632</v>
      </c>
      <c r="B454" s="88">
        <v>606</v>
      </c>
      <c r="C454" s="89">
        <v>7</v>
      </c>
      <c r="D454" s="89">
        <v>9</v>
      </c>
      <c r="E454" s="90" t="s">
        <v>631</v>
      </c>
      <c r="F454" s="88" t="s">
        <v>1</v>
      </c>
      <c r="G454" s="91">
        <v>8000</v>
      </c>
      <c r="H454" s="91">
        <v>8000</v>
      </c>
      <c r="I454" s="91">
        <v>100</v>
      </c>
      <c r="J454" s="91">
        <v>19890</v>
      </c>
      <c r="K454" s="91">
        <v>19890</v>
      </c>
      <c r="L454" s="91">
        <v>100</v>
      </c>
      <c r="M454" s="91">
        <f t="shared" si="14"/>
        <v>27890</v>
      </c>
      <c r="N454" s="91">
        <v>27890</v>
      </c>
      <c r="O454" s="99">
        <f t="shared" si="15"/>
        <v>100</v>
      </c>
    </row>
    <row r="455" spans="1:15" ht="57" customHeight="1" x14ac:dyDescent="0.3">
      <c r="A455" s="87" t="s">
        <v>634</v>
      </c>
      <c r="B455" s="88">
        <v>606</v>
      </c>
      <c r="C455" s="89">
        <v>7</v>
      </c>
      <c r="D455" s="89">
        <v>9</v>
      </c>
      <c r="E455" s="90" t="s">
        <v>633</v>
      </c>
      <c r="F455" s="88" t="s">
        <v>1</v>
      </c>
      <c r="G455" s="91">
        <v>8000</v>
      </c>
      <c r="H455" s="91">
        <v>8000</v>
      </c>
      <c r="I455" s="91">
        <v>100</v>
      </c>
      <c r="J455" s="91">
        <v>0</v>
      </c>
      <c r="K455" s="91">
        <v>0</v>
      </c>
      <c r="L455" s="91">
        <v>0</v>
      </c>
      <c r="M455" s="91">
        <f t="shared" si="14"/>
        <v>8000</v>
      </c>
      <c r="N455" s="91">
        <v>8000</v>
      </c>
      <c r="O455" s="99">
        <f t="shared" si="15"/>
        <v>100</v>
      </c>
    </row>
    <row r="456" spans="1:15" ht="58.5" customHeight="1" x14ac:dyDescent="0.3">
      <c r="A456" s="87" t="s">
        <v>636</v>
      </c>
      <c r="B456" s="88">
        <v>606</v>
      </c>
      <c r="C456" s="89">
        <v>7</v>
      </c>
      <c r="D456" s="89">
        <v>9</v>
      </c>
      <c r="E456" s="90" t="s">
        <v>635</v>
      </c>
      <c r="F456" s="88" t="s">
        <v>1</v>
      </c>
      <c r="G456" s="91">
        <v>8000</v>
      </c>
      <c r="H456" s="91">
        <v>8000</v>
      </c>
      <c r="I456" s="91">
        <v>100</v>
      </c>
      <c r="J456" s="91">
        <v>0</v>
      </c>
      <c r="K456" s="91">
        <v>0</v>
      </c>
      <c r="L456" s="91">
        <v>0</v>
      </c>
      <c r="M456" s="91">
        <f t="shared" si="14"/>
        <v>8000</v>
      </c>
      <c r="N456" s="91">
        <v>8000</v>
      </c>
      <c r="O456" s="99">
        <f t="shared" si="15"/>
        <v>100</v>
      </c>
    </row>
    <row r="457" spans="1:15" ht="38.25" customHeight="1" x14ac:dyDescent="0.3">
      <c r="A457" s="87" t="s">
        <v>638</v>
      </c>
      <c r="B457" s="88">
        <v>606</v>
      </c>
      <c r="C457" s="89">
        <v>7</v>
      </c>
      <c r="D457" s="89">
        <v>9</v>
      </c>
      <c r="E457" s="90" t="s">
        <v>637</v>
      </c>
      <c r="F457" s="88" t="s">
        <v>1</v>
      </c>
      <c r="G457" s="91">
        <v>8000</v>
      </c>
      <c r="H457" s="91">
        <v>8000</v>
      </c>
      <c r="I457" s="91">
        <v>100</v>
      </c>
      <c r="J457" s="91">
        <v>0</v>
      </c>
      <c r="K457" s="91">
        <v>0</v>
      </c>
      <c r="L457" s="91">
        <v>0</v>
      </c>
      <c r="M457" s="91">
        <f t="shared" si="14"/>
        <v>8000</v>
      </c>
      <c r="N457" s="91">
        <v>8000</v>
      </c>
      <c r="O457" s="99">
        <f t="shared" si="15"/>
        <v>100</v>
      </c>
    </row>
    <row r="458" spans="1:15" ht="37.5" x14ac:dyDescent="0.3">
      <c r="A458" s="87" t="s">
        <v>1030</v>
      </c>
      <c r="B458" s="88">
        <v>606</v>
      </c>
      <c r="C458" s="89">
        <v>7</v>
      </c>
      <c r="D458" s="89">
        <v>9</v>
      </c>
      <c r="E458" s="90" t="s">
        <v>637</v>
      </c>
      <c r="F458" s="88" t="s">
        <v>1031</v>
      </c>
      <c r="G458" s="91">
        <v>8000</v>
      </c>
      <c r="H458" s="91">
        <v>8000</v>
      </c>
      <c r="I458" s="91">
        <v>100</v>
      </c>
      <c r="J458" s="91">
        <v>0</v>
      </c>
      <c r="K458" s="91">
        <v>0</v>
      </c>
      <c r="L458" s="91">
        <v>0</v>
      </c>
      <c r="M458" s="91">
        <f t="shared" si="14"/>
        <v>8000</v>
      </c>
      <c r="N458" s="91">
        <v>8000</v>
      </c>
      <c r="O458" s="99">
        <f t="shared" si="15"/>
        <v>100</v>
      </c>
    </row>
    <row r="459" spans="1:15" ht="37.5" x14ac:dyDescent="0.3">
      <c r="A459" s="87" t="s">
        <v>640</v>
      </c>
      <c r="B459" s="88">
        <v>606</v>
      </c>
      <c r="C459" s="89">
        <v>7</v>
      </c>
      <c r="D459" s="89">
        <v>9</v>
      </c>
      <c r="E459" s="90" t="s">
        <v>639</v>
      </c>
      <c r="F459" s="88" t="s">
        <v>1</v>
      </c>
      <c r="G459" s="91">
        <v>0</v>
      </c>
      <c r="H459" s="91">
        <v>0</v>
      </c>
      <c r="I459" s="91">
        <v>0</v>
      </c>
      <c r="J459" s="91">
        <v>19890</v>
      </c>
      <c r="K459" s="91">
        <v>19890</v>
      </c>
      <c r="L459" s="91">
        <v>100</v>
      </c>
      <c r="M459" s="91">
        <f t="shared" si="14"/>
        <v>19890</v>
      </c>
      <c r="N459" s="91">
        <v>19890</v>
      </c>
      <c r="O459" s="99">
        <f t="shared" si="15"/>
        <v>100</v>
      </c>
    </row>
    <row r="460" spans="1:15" ht="60" customHeight="1" x14ac:dyDescent="0.3">
      <c r="A460" s="87" t="s">
        <v>642</v>
      </c>
      <c r="B460" s="88">
        <v>606</v>
      </c>
      <c r="C460" s="89">
        <v>7</v>
      </c>
      <c r="D460" s="89">
        <v>9</v>
      </c>
      <c r="E460" s="90" t="s">
        <v>641</v>
      </c>
      <c r="F460" s="88" t="s">
        <v>1</v>
      </c>
      <c r="G460" s="91">
        <v>0</v>
      </c>
      <c r="H460" s="91">
        <v>0</v>
      </c>
      <c r="I460" s="91">
        <v>0</v>
      </c>
      <c r="J460" s="91">
        <v>19890</v>
      </c>
      <c r="K460" s="91">
        <v>19890</v>
      </c>
      <c r="L460" s="91">
        <v>100</v>
      </c>
      <c r="M460" s="91">
        <f t="shared" si="14"/>
        <v>19890</v>
      </c>
      <c r="N460" s="91">
        <v>19890</v>
      </c>
      <c r="O460" s="99">
        <f t="shared" si="15"/>
        <v>100</v>
      </c>
    </row>
    <row r="461" spans="1:15" ht="37.5" x14ac:dyDescent="0.3">
      <c r="A461" s="87" t="s">
        <v>644</v>
      </c>
      <c r="B461" s="88">
        <v>606</v>
      </c>
      <c r="C461" s="89">
        <v>7</v>
      </c>
      <c r="D461" s="89">
        <v>9</v>
      </c>
      <c r="E461" s="90" t="s">
        <v>643</v>
      </c>
      <c r="F461" s="88" t="s">
        <v>1</v>
      </c>
      <c r="G461" s="91">
        <v>0</v>
      </c>
      <c r="H461" s="91">
        <v>0</v>
      </c>
      <c r="I461" s="91">
        <v>0</v>
      </c>
      <c r="J461" s="91">
        <v>19890</v>
      </c>
      <c r="K461" s="91">
        <v>19890</v>
      </c>
      <c r="L461" s="91">
        <v>100</v>
      </c>
      <c r="M461" s="91">
        <f t="shared" si="14"/>
        <v>19890</v>
      </c>
      <c r="N461" s="91">
        <v>19890</v>
      </c>
      <c r="O461" s="99">
        <f t="shared" si="15"/>
        <v>100</v>
      </c>
    </row>
    <row r="462" spans="1:15" ht="37.5" x14ac:dyDescent="0.3">
      <c r="A462" s="87" t="s">
        <v>1030</v>
      </c>
      <c r="B462" s="88">
        <v>606</v>
      </c>
      <c r="C462" s="89">
        <v>7</v>
      </c>
      <c r="D462" s="89">
        <v>9</v>
      </c>
      <c r="E462" s="90" t="s">
        <v>643</v>
      </c>
      <c r="F462" s="88" t="s">
        <v>1031</v>
      </c>
      <c r="G462" s="91">
        <v>0</v>
      </c>
      <c r="H462" s="91">
        <v>0</v>
      </c>
      <c r="I462" s="91">
        <v>0</v>
      </c>
      <c r="J462" s="91">
        <v>19890</v>
      </c>
      <c r="K462" s="91">
        <v>19890</v>
      </c>
      <c r="L462" s="91">
        <v>100</v>
      </c>
      <c r="M462" s="91">
        <f t="shared" si="14"/>
        <v>19890</v>
      </c>
      <c r="N462" s="91">
        <v>19890</v>
      </c>
      <c r="O462" s="99">
        <f t="shared" si="15"/>
        <v>100</v>
      </c>
    </row>
    <row r="463" spans="1:15" x14ac:dyDescent="0.3">
      <c r="A463" s="87" t="s">
        <v>441</v>
      </c>
      <c r="B463" s="88">
        <v>606</v>
      </c>
      <c r="C463" s="89">
        <v>10</v>
      </c>
      <c r="D463" s="89">
        <v>0</v>
      </c>
      <c r="E463" s="90" t="s">
        <v>1</v>
      </c>
      <c r="F463" s="88" t="s">
        <v>1</v>
      </c>
      <c r="G463" s="91">
        <v>6556799.9199999999</v>
      </c>
      <c r="H463" s="91">
        <v>6556799.9199999999</v>
      </c>
      <c r="I463" s="91">
        <v>100</v>
      </c>
      <c r="J463" s="91">
        <v>2876615.44</v>
      </c>
      <c r="K463" s="91">
        <v>2412059.7200000002</v>
      </c>
      <c r="L463" s="91">
        <v>83.850610000000003</v>
      </c>
      <c r="M463" s="91">
        <f t="shared" si="14"/>
        <v>9433415.3599999994</v>
      </c>
      <c r="N463" s="91">
        <v>8968859.6400000006</v>
      </c>
      <c r="O463" s="99">
        <f t="shared" si="15"/>
        <v>95.075423881261187</v>
      </c>
    </row>
    <row r="464" spans="1:15" x14ac:dyDescent="0.3">
      <c r="A464" s="87" t="s">
        <v>455</v>
      </c>
      <c r="B464" s="88">
        <v>606</v>
      </c>
      <c r="C464" s="89">
        <v>10</v>
      </c>
      <c r="D464" s="89">
        <v>4</v>
      </c>
      <c r="E464" s="90" t="s">
        <v>1</v>
      </c>
      <c r="F464" s="88" t="s">
        <v>1</v>
      </c>
      <c r="G464" s="91">
        <v>6556799.9199999999</v>
      </c>
      <c r="H464" s="91">
        <v>6556799.9199999999</v>
      </c>
      <c r="I464" s="91">
        <v>100</v>
      </c>
      <c r="J464" s="91">
        <v>2876615.44</v>
      </c>
      <c r="K464" s="91">
        <v>2412059.7200000002</v>
      </c>
      <c r="L464" s="91">
        <v>83.850610000000003</v>
      </c>
      <c r="M464" s="91">
        <f t="shared" si="14"/>
        <v>9433415.3599999994</v>
      </c>
      <c r="N464" s="91">
        <v>8968859.6400000006</v>
      </c>
      <c r="O464" s="99">
        <f t="shared" si="15"/>
        <v>95.075423881261187</v>
      </c>
    </row>
    <row r="465" spans="1:15" ht="37.5" x14ac:dyDescent="0.3">
      <c r="A465" s="87" t="s">
        <v>543</v>
      </c>
      <c r="B465" s="88">
        <v>606</v>
      </c>
      <c r="C465" s="89">
        <v>10</v>
      </c>
      <c r="D465" s="89">
        <v>4</v>
      </c>
      <c r="E465" s="90" t="s">
        <v>542</v>
      </c>
      <c r="F465" s="88" t="s">
        <v>1</v>
      </c>
      <c r="G465" s="91">
        <v>6556799.9199999999</v>
      </c>
      <c r="H465" s="91">
        <v>6556799.9199999999</v>
      </c>
      <c r="I465" s="91">
        <v>100</v>
      </c>
      <c r="J465" s="91">
        <v>2876615.44</v>
      </c>
      <c r="K465" s="91">
        <v>2412059.7200000002</v>
      </c>
      <c r="L465" s="91">
        <v>83.850610000000003</v>
      </c>
      <c r="M465" s="91">
        <f t="shared" si="14"/>
        <v>9433415.3599999994</v>
      </c>
      <c r="N465" s="91">
        <v>8968859.6400000006</v>
      </c>
      <c r="O465" s="99">
        <f t="shared" si="15"/>
        <v>95.075423881261187</v>
      </c>
    </row>
    <row r="466" spans="1:15" ht="55.5" customHeight="1" x14ac:dyDescent="0.3">
      <c r="A466" s="87" t="s">
        <v>595</v>
      </c>
      <c r="B466" s="88">
        <v>606</v>
      </c>
      <c r="C466" s="89">
        <v>10</v>
      </c>
      <c r="D466" s="89">
        <v>4</v>
      </c>
      <c r="E466" s="90" t="s">
        <v>594</v>
      </c>
      <c r="F466" s="88" t="s">
        <v>1</v>
      </c>
      <c r="G466" s="91">
        <v>6556799.9199999999</v>
      </c>
      <c r="H466" s="91">
        <v>6556799.9199999999</v>
      </c>
      <c r="I466" s="91">
        <v>100</v>
      </c>
      <c r="J466" s="91">
        <v>2876615.44</v>
      </c>
      <c r="K466" s="91">
        <v>2412059.7200000002</v>
      </c>
      <c r="L466" s="91">
        <v>83.850610000000003</v>
      </c>
      <c r="M466" s="91">
        <f t="shared" si="14"/>
        <v>9433415.3599999994</v>
      </c>
      <c r="N466" s="91">
        <v>8968859.6400000006</v>
      </c>
      <c r="O466" s="99">
        <f t="shared" si="15"/>
        <v>95.075423881261187</v>
      </c>
    </row>
    <row r="467" spans="1:15" ht="38.25" customHeight="1" x14ac:dyDescent="0.3">
      <c r="A467" s="87" t="s">
        <v>646</v>
      </c>
      <c r="B467" s="88">
        <v>606</v>
      </c>
      <c r="C467" s="89">
        <v>10</v>
      </c>
      <c r="D467" s="89">
        <v>4</v>
      </c>
      <c r="E467" s="90" t="s">
        <v>645</v>
      </c>
      <c r="F467" s="88" t="s">
        <v>1</v>
      </c>
      <c r="G467" s="91">
        <v>6556799.9199999999</v>
      </c>
      <c r="H467" s="91">
        <v>6556799.9199999999</v>
      </c>
      <c r="I467" s="91">
        <v>100</v>
      </c>
      <c r="J467" s="91">
        <v>2876615.44</v>
      </c>
      <c r="K467" s="91">
        <v>2412059.7200000002</v>
      </c>
      <c r="L467" s="91">
        <v>83.850610000000003</v>
      </c>
      <c r="M467" s="91">
        <f t="shared" si="14"/>
        <v>9433415.3599999994</v>
      </c>
      <c r="N467" s="91">
        <v>8968859.6400000006</v>
      </c>
      <c r="O467" s="99">
        <f t="shared" si="15"/>
        <v>95.075423881261187</v>
      </c>
    </row>
    <row r="468" spans="1:15" ht="92.25" customHeight="1" x14ac:dyDescent="0.3">
      <c r="A468" s="87" t="s">
        <v>1077</v>
      </c>
      <c r="B468" s="88">
        <v>606</v>
      </c>
      <c r="C468" s="89">
        <v>10</v>
      </c>
      <c r="D468" s="89">
        <v>4</v>
      </c>
      <c r="E468" s="90" t="s">
        <v>647</v>
      </c>
      <c r="F468" s="88" t="s">
        <v>1</v>
      </c>
      <c r="G468" s="91">
        <v>4162139.19</v>
      </c>
      <c r="H468" s="91">
        <v>4162139.19</v>
      </c>
      <c r="I468" s="91">
        <v>100</v>
      </c>
      <c r="J468" s="91">
        <v>1824483.06</v>
      </c>
      <c r="K468" s="91">
        <v>1791021.35</v>
      </c>
      <c r="L468" s="91">
        <v>98.165959999999998</v>
      </c>
      <c r="M468" s="91">
        <f t="shared" si="14"/>
        <v>5986622.25</v>
      </c>
      <c r="N468" s="91">
        <v>5953160.54</v>
      </c>
      <c r="O468" s="99">
        <f t="shared" si="15"/>
        <v>99.441058603622437</v>
      </c>
    </row>
    <row r="469" spans="1:15" ht="37.5" x14ac:dyDescent="0.3">
      <c r="A469" s="87" t="s">
        <v>1030</v>
      </c>
      <c r="B469" s="88">
        <v>606</v>
      </c>
      <c r="C469" s="89">
        <v>10</v>
      </c>
      <c r="D469" s="89">
        <v>4</v>
      </c>
      <c r="E469" s="90" t="s">
        <v>647</v>
      </c>
      <c r="F469" s="88" t="s">
        <v>1031</v>
      </c>
      <c r="G469" s="91">
        <v>64055.839999999997</v>
      </c>
      <c r="H469" s="91">
        <v>64055.839999999997</v>
      </c>
      <c r="I469" s="91">
        <v>100</v>
      </c>
      <c r="J469" s="91">
        <v>31504.16</v>
      </c>
      <c r="K469" s="91">
        <v>26163.16</v>
      </c>
      <c r="L469" s="91">
        <v>83.046679999999995</v>
      </c>
      <c r="M469" s="91">
        <f t="shared" si="14"/>
        <v>95560</v>
      </c>
      <c r="N469" s="91">
        <v>90219</v>
      </c>
      <c r="O469" s="99">
        <f t="shared" si="15"/>
        <v>94.410841356215997</v>
      </c>
    </row>
    <row r="470" spans="1:15" ht="18" customHeight="1" x14ac:dyDescent="0.3">
      <c r="A470" s="87" t="s">
        <v>1040</v>
      </c>
      <c r="B470" s="88">
        <v>606</v>
      </c>
      <c r="C470" s="89">
        <v>10</v>
      </c>
      <c r="D470" s="89">
        <v>4</v>
      </c>
      <c r="E470" s="90" t="s">
        <v>647</v>
      </c>
      <c r="F470" s="88" t="s">
        <v>1041</v>
      </c>
      <c r="G470" s="91">
        <v>4098083.35</v>
      </c>
      <c r="H470" s="91">
        <v>4098083.35</v>
      </c>
      <c r="I470" s="91">
        <v>100</v>
      </c>
      <c r="J470" s="91">
        <v>1792978.9</v>
      </c>
      <c r="K470" s="91">
        <v>1764858.19</v>
      </c>
      <c r="L470" s="91">
        <v>98.431619999999995</v>
      </c>
      <c r="M470" s="91">
        <f t="shared" si="14"/>
        <v>5891062.25</v>
      </c>
      <c r="N470" s="91">
        <v>5862941.54</v>
      </c>
      <c r="O470" s="99">
        <f t="shared" si="15"/>
        <v>99.522654679128536</v>
      </c>
    </row>
    <row r="471" spans="1:15" ht="37.5" x14ac:dyDescent="0.3">
      <c r="A471" s="87" t="s">
        <v>649</v>
      </c>
      <c r="B471" s="88">
        <v>606</v>
      </c>
      <c r="C471" s="89">
        <v>10</v>
      </c>
      <c r="D471" s="89">
        <v>4</v>
      </c>
      <c r="E471" s="90" t="s">
        <v>648</v>
      </c>
      <c r="F471" s="88" t="s">
        <v>1</v>
      </c>
      <c r="G471" s="91">
        <v>1049674</v>
      </c>
      <c r="H471" s="91">
        <v>1049674</v>
      </c>
      <c r="I471" s="91">
        <v>100</v>
      </c>
      <c r="J471" s="91">
        <v>522025.98</v>
      </c>
      <c r="K471" s="91">
        <v>499856.2</v>
      </c>
      <c r="L471" s="91">
        <v>95.753129999999999</v>
      </c>
      <c r="M471" s="91">
        <f t="shared" si="14"/>
        <v>1571699.98</v>
      </c>
      <c r="N471" s="91">
        <v>1549530.2</v>
      </c>
      <c r="O471" s="99">
        <f t="shared" si="15"/>
        <v>98.589439442507341</v>
      </c>
    </row>
    <row r="472" spans="1:15" ht="19.5" customHeight="1" x14ac:dyDescent="0.3">
      <c r="A472" s="87" t="s">
        <v>1040</v>
      </c>
      <c r="B472" s="88">
        <v>606</v>
      </c>
      <c r="C472" s="89">
        <v>10</v>
      </c>
      <c r="D472" s="89">
        <v>4</v>
      </c>
      <c r="E472" s="90" t="s">
        <v>648</v>
      </c>
      <c r="F472" s="88" t="s">
        <v>1041</v>
      </c>
      <c r="G472" s="91">
        <v>1049674</v>
      </c>
      <c r="H472" s="91">
        <v>1049674</v>
      </c>
      <c r="I472" s="91">
        <v>100</v>
      </c>
      <c r="J472" s="91">
        <v>522025.98</v>
      </c>
      <c r="K472" s="91">
        <v>499856.2</v>
      </c>
      <c r="L472" s="91">
        <v>95.753129999999999</v>
      </c>
      <c r="M472" s="91">
        <f t="shared" si="14"/>
        <v>1571699.98</v>
      </c>
      <c r="N472" s="91">
        <v>1549530.2</v>
      </c>
      <c r="O472" s="99">
        <f t="shared" si="15"/>
        <v>98.589439442507341</v>
      </c>
    </row>
    <row r="473" spans="1:15" ht="94.5" customHeight="1" x14ac:dyDescent="0.3">
      <c r="A473" s="87" t="s">
        <v>651</v>
      </c>
      <c r="B473" s="88">
        <v>606</v>
      </c>
      <c r="C473" s="89">
        <v>10</v>
      </c>
      <c r="D473" s="89">
        <v>4</v>
      </c>
      <c r="E473" s="90" t="s">
        <v>650</v>
      </c>
      <c r="F473" s="88" t="s">
        <v>1</v>
      </c>
      <c r="G473" s="91">
        <v>27600</v>
      </c>
      <c r="H473" s="91">
        <v>27600</v>
      </c>
      <c r="I473" s="91">
        <v>100</v>
      </c>
      <c r="J473" s="91">
        <v>26710</v>
      </c>
      <c r="K473" s="91">
        <v>4140</v>
      </c>
      <c r="L473" s="91">
        <v>15.49981</v>
      </c>
      <c r="M473" s="91">
        <f t="shared" si="14"/>
        <v>54310</v>
      </c>
      <c r="N473" s="91">
        <v>31740</v>
      </c>
      <c r="O473" s="99">
        <f t="shared" si="15"/>
        <v>58.442275823973489</v>
      </c>
    </row>
    <row r="474" spans="1:15" ht="18" customHeight="1" x14ac:dyDescent="0.3">
      <c r="A474" s="87" t="s">
        <v>1040</v>
      </c>
      <c r="B474" s="88">
        <v>606</v>
      </c>
      <c r="C474" s="89">
        <v>10</v>
      </c>
      <c r="D474" s="89">
        <v>4</v>
      </c>
      <c r="E474" s="90" t="s">
        <v>650</v>
      </c>
      <c r="F474" s="88" t="s">
        <v>1041</v>
      </c>
      <c r="G474" s="91">
        <v>27600</v>
      </c>
      <c r="H474" s="91">
        <v>27600</v>
      </c>
      <c r="I474" s="91">
        <v>100</v>
      </c>
      <c r="J474" s="91">
        <v>26710</v>
      </c>
      <c r="K474" s="91">
        <v>4140</v>
      </c>
      <c r="L474" s="91">
        <v>15.49981</v>
      </c>
      <c r="M474" s="91">
        <f t="shared" si="14"/>
        <v>54310</v>
      </c>
      <c r="N474" s="91">
        <v>31740</v>
      </c>
      <c r="O474" s="99">
        <f t="shared" si="15"/>
        <v>58.442275823973489</v>
      </c>
    </row>
    <row r="475" spans="1:15" ht="75" x14ac:dyDescent="0.3">
      <c r="A475" s="87" t="s">
        <v>653</v>
      </c>
      <c r="B475" s="88">
        <v>606</v>
      </c>
      <c r="C475" s="89">
        <v>10</v>
      </c>
      <c r="D475" s="89">
        <v>4</v>
      </c>
      <c r="E475" s="90" t="s">
        <v>652</v>
      </c>
      <c r="F475" s="88" t="s">
        <v>1</v>
      </c>
      <c r="G475" s="91">
        <v>717386.73</v>
      </c>
      <c r="H475" s="91">
        <v>717386.73</v>
      </c>
      <c r="I475" s="91">
        <v>100</v>
      </c>
      <c r="J475" s="91">
        <v>503396.4</v>
      </c>
      <c r="K475" s="91">
        <v>117042.17</v>
      </c>
      <c r="L475" s="91">
        <v>23.250499999999999</v>
      </c>
      <c r="M475" s="91">
        <f t="shared" si="14"/>
        <v>1220783.1299999999</v>
      </c>
      <c r="N475" s="91">
        <v>834428.9</v>
      </c>
      <c r="O475" s="99">
        <f t="shared" si="15"/>
        <v>68.351935695572735</v>
      </c>
    </row>
    <row r="476" spans="1:15" ht="19.5" customHeight="1" x14ac:dyDescent="0.3">
      <c r="A476" s="87" t="s">
        <v>1040</v>
      </c>
      <c r="B476" s="88">
        <v>606</v>
      </c>
      <c r="C476" s="89">
        <v>10</v>
      </c>
      <c r="D476" s="89">
        <v>4</v>
      </c>
      <c r="E476" s="90" t="s">
        <v>652</v>
      </c>
      <c r="F476" s="88" t="s">
        <v>1041</v>
      </c>
      <c r="G476" s="91">
        <v>717386.73</v>
      </c>
      <c r="H476" s="91">
        <v>717386.73</v>
      </c>
      <c r="I476" s="91">
        <v>100</v>
      </c>
      <c r="J476" s="91">
        <v>503396.4</v>
      </c>
      <c r="K476" s="91">
        <v>117042.17</v>
      </c>
      <c r="L476" s="91">
        <v>23.250499999999999</v>
      </c>
      <c r="M476" s="91">
        <f t="shared" si="14"/>
        <v>1220783.1299999999</v>
      </c>
      <c r="N476" s="91">
        <v>834428.9</v>
      </c>
      <c r="O476" s="99">
        <f t="shared" si="15"/>
        <v>68.351935695572735</v>
      </c>
    </row>
    <row r="477" spans="1:15" ht="19.5" customHeight="1" x14ac:dyDescent="0.3">
      <c r="A477" s="87" t="s">
        <v>1079</v>
      </c>
      <c r="B477" s="88">
        <v>606</v>
      </c>
      <c r="C477" s="89">
        <v>10</v>
      </c>
      <c r="D477" s="89">
        <v>4</v>
      </c>
      <c r="E477" s="90" t="s">
        <v>1078</v>
      </c>
      <c r="F477" s="88" t="s">
        <v>1</v>
      </c>
      <c r="G477" s="91">
        <v>600000</v>
      </c>
      <c r="H477" s="91">
        <v>600000</v>
      </c>
      <c r="I477" s="91">
        <v>100</v>
      </c>
      <c r="J477" s="91">
        <v>0</v>
      </c>
      <c r="K477" s="91">
        <v>0</v>
      </c>
      <c r="L477" s="91">
        <v>0</v>
      </c>
      <c r="M477" s="91">
        <f t="shared" si="14"/>
        <v>600000</v>
      </c>
      <c r="N477" s="91">
        <v>600000</v>
      </c>
      <c r="O477" s="99">
        <f t="shared" si="15"/>
        <v>100</v>
      </c>
    </row>
    <row r="478" spans="1:15" ht="20.25" customHeight="1" x14ac:dyDescent="0.3">
      <c r="A478" s="87" t="s">
        <v>1040</v>
      </c>
      <c r="B478" s="88">
        <v>606</v>
      </c>
      <c r="C478" s="89">
        <v>10</v>
      </c>
      <c r="D478" s="89">
        <v>4</v>
      </c>
      <c r="E478" s="90" t="s">
        <v>1078</v>
      </c>
      <c r="F478" s="88" t="s">
        <v>1041</v>
      </c>
      <c r="G478" s="91">
        <v>600000</v>
      </c>
      <c r="H478" s="91">
        <v>600000</v>
      </c>
      <c r="I478" s="91">
        <v>100</v>
      </c>
      <c r="J478" s="91">
        <v>0</v>
      </c>
      <c r="K478" s="91">
        <v>0</v>
      </c>
      <c r="L478" s="91">
        <v>0</v>
      </c>
      <c r="M478" s="91">
        <f t="shared" si="14"/>
        <v>600000</v>
      </c>
      <c r="N478" s="91">
        <v>600000</v>
      </c>
      <c r="O478" s="99">
        <f t="shared" si="15"/>
        <v>100</v>
      </c>
    </row>
    <row r="479" spans="1:15" x14ac:dyDescent="0.3">
      <c r="A479" s="87" t="s">
        <v>654</v>
      </c>
      <c r="B479" s="88">
        <v>606</v>
      </c>
      <c r="C479" s="89">
        <v>11</v>
      </c>
      <c r="D479" s="89">
        <v>0</v>
      </c>
      <c r="E479" s="90" t="s">
        <v>1</v>
      </c>
      <c r="F479" s="88" t="s">
        <v>1</v>
      </c>
      <c r="G479" s="91">
        <v>4710296.6900000004</v>
      </c>
      <c r="H479" s="91">
        <v>4710296.6900000004</v>
      </c>
      <c r="I479" s="91">
        <v>100</v>
      </c>
      <c r="J479" s="91">
        <v>1519553.31</v>
      </c>
      <c r="K479" s="91">
        <v>1516622.44</v>
      </c>
      <c r="L479" s="91">
        <v>99.807119999999998</v>
      </c>
      <c r="M479" s="91">
        <f t="shared" si="14"/>
        <v>6229850</v>
      </c>
      <c r="N479" s="91">
        <v>6226919.1299999999</v>
      </c>
      <c r="O479" s="99">
        <f t="shared" si="15"/>
        <v>99.952954405001719</v>
      </c>
    </row>
    <row r="480" spans="1:15" x14ac:dyDescent="0.3">
      <c r="A480" s="87" t="s">
        <v>662</v>
      </c>
      <c r="B480" s="88">
        <v>606</v>
      </c>
      <c r="C480" s="89">
        <v>11</v>
      </c>
      <c r="D480" s="89">
        <v>2</v>
      </c>
      <c r="E480" s="90" t="s">
        <v>1</v>
      </c>
      <c r="F480" s="88" t="s">
        <v>1</v>
      </c>
      <c r="G480" s="91">
        <v>347000</v>
      </c>
      <c r="H480" s="91">
        <v>347000</v>
      </c>
      <c r="I480" s="91">
        <v>100</v>
      </c>
      <c r="J480" s="91">
        <v>84660</v>
      </c>
      <c r="K480" s="91">
        <v>82030.94</v>
      </c>
      <c r="L480" s="91">
        <v>96.894570000000002</v>
      </c>
      <c r="M480" s="91">
        <f t="shared" si="14"/>
        <v>431660</v>
      </c>
      <c r="N480" s="91">
        <v>429030.94</v>
      </c>
      <c r="O480" s="99">
        <f t="shared" si="15"/>
        <v>99.390941945049349</v>
      </c>
    </row>
    <row r="481" spans="1:15" ht="36" customHeight="1" x14ac:dyDescent="0.3">
      <c r="A481" s="87" t="s">
        <v>656</v>
      </c>
      <c r="B481" s="88">
        <v>606</v>
      </c>
      <c r="C481" s="89">
        <v>11</v>
      </c>
      <c r="D481" s="89">
        <v>2</v>
      </c>
      <c r="E481" s="90" t="s">
        <v>655</v>
      </c>
      <c r="F481" s="88" t="s">
        <v>1</v>
      </c>
      <c r="G481" s="91">
        <v>347000</v>
      </c>
      <c r="H481" s="91">
        <v>347000</v>
      </c>
      <c r="I481" s="91">
        <v>100</v>
      </c>
      <c r="J481" s="91">
        <v>84660</v>
      </c>
      <c r="K481" s="91">
        <v>82030.94</v>
      </c>
      <c r="L481" s="91">
        <v>96.894570000000002</v>
      </c>
      <c r="M481" s="91">
        <f t="shared" si="14"/>
        <v>431660</v>
      </c>
      <c r="N481" s="91">
        <v>429030.94</v>
      </c>
      <c r="O481" s="99">
        <f t="shared" si="15"/>
        <v>99.390941945049349</v>
      </c>
    </row>
    <row r="482" spans="1:15" ht="58.5" customHeight="1" x14ac:dyDescent="0.3">
      <c r="A482" s="87" t="s">
        <v>658</v>
      </c>
      <c r="B482" s="88">
        <v>606</v>
      </c>
      <c r="C482" s="89">
        <v>11</v>
      </c>
      <c r="D482" s="89">
        <v>2</v>
      </c>
      <c r="E482" s="90" t="s">
        <v>657</v>
      </c>
      <c r="F482" s="88" t="s">
        <v>1</v>
      </c>
      <c r="G482" s="91">
        <v>347000</v>
      </c>
      <c r="H482" s="91">
        <v>347000</v>
      </c>
      <c r="I482" s="91">
        <v>100</v>
      </c>
      <c r="J482" s="91">
        <v>84660</v>
      </c>
      <c r="K482" s="91">
        <v>82030.94</v>
      </c>
      <c r="L482" s="91">
        <v>96.894570000000002</v>
      </c>
      <c r="M482" s="91">
        <f t="shared" si="14"/>
        <v>431660</v>
      </c>
      <c r="N482" s="91">
        <v>429030.94</v>
      </c>
      <c r="O482" s="99">
        <f t="shared" si="15"/>
        <v>99.390941945049349</v>
      </c>
    </row>
    <row r="483" spans="1:15" ht="75" x14ac:dyDescent="0.3">
      <c r="A483" s="87" t="s">
        <v>664</v>
      </c>
      <c r="B483" s="88">
        <v>606</v>
      </c>
      <c r="C483" s="89">
        <v>11</v>
      </c>
      <c r="D483" s="89">
        <v>2</v>
      </c>
      <c r="E483" s="90" t="s">
        <v>663</v>
      </c>
      <c r="F483" s="88" t="s">
        <v>1</v>
      </c>
      <c r="G483" s="91">
        <v>347000</v>
      </c>
      <c r="H483" s="91">
        <v>347000</v>
      </c>
      <c r="I483" s="91">
        <v>100</v>
      </c>
      <c r="J483" s="91">
        <v>84660</v>
      </c>
      <c r="K483" s="91">
        <v>82030.94</v>
      </c>
      <c r="L483" s="91">
        <v>96.894570000000002</v>
      </c>
      <c r="M483" s="91">
        <f t="shared" si="14"/>
        <v>431660</v>
      </c>
      <c r="N483" s="91">
        <v>429030.94</v>
      </c>
      <c r="O483" s="99">
        <f t="shared" si="15"/>
        <v>99.390941945049349</v>
      </c>
    </row>
    <row r="484" spans="1:15" ht="75.75" customHeight="1" x14ac:dyDescent="0.3">
      <c r="A484" s="87" t="s">
        <v>666</v>
      </c>
      <c r="B484" s="88">
        <v>606</v>
      </c>
      <c r="C484" s="89">
        <v>11</v>
      </c>
      <c r="D484" s="89">
        <v>2</v>
      </c>
      <c r="E484" s="90" t="s">
        <v>665</v>
      </c>
      <c r="F484" s="88" t="s">
        <v>1</v>
      </c>
      <c r="G484" s="91">
        <v>347000</v>
      </c>
      <c r="H484" s="91">
        <v>347000</v>
      </c>
      <c r="I484" s="91">
        <v>100</v>
      </c>
      <c r="J484" s="91">
        <v>84660</v>
      </c>
      <c r="K484" s="91">
        <v>82030.94</v>
      </c>
      <c r="L484" s="91">
        <v>96.894570000000002</v>
      </c>
      <c r="M484" s="91">
        <f t="shared" si="14"/>
        <v>431660</v>
      </c>
      <c r="N484" s="91">
        <v>429030.94</v>
      </c>
      <c r="O484" s="99">
        <f t="shared" si="15"/>
        <v>99.390941945049349</v>
      </c>
    </row>
    <row r="485" spans="1:15" ht="42" customHeight="1" x14ac:dyDescent="0.3">
      <c r="A485" s="87" t="s">
        <v>1050</v>
      </c>
      <c r="B485" s="88">
        <v>606</v>
      </c>
      <c r="C485" s="89">
        <v>11</v>
      </c>
      <c r="D485" s="89">
        <v>2</v>
      </c>
      <c r="E485" s="90" t="s">
        <v>665</v>
      </c>
      <c r="F485" s="88" t="s">
        <v>1051</v>
      </c>
      <c r="G485" s="91">
        <v>347000</v>
      </c>
      <c r="H485" s="91">
        <v>347000</v>
      </c>
      <c r="I485" s="91">
        <v>100</v>
      </c>
      <c r="J485" s="91">
        <v>84660</v>
      </c>
      <c r="K485" s="91">
        <v>82030.94</v>
      </c>
      <c r="L485" s="91">
        <v>96.894570000000002</v>
      </c>
      <c r="M485" s="91">
        <f t="shared" si="14"/>
        <v>431660</v>
      </c>
      <c r="N485" s="91">
        <v>429030.94</v>
      </c>
      <c r="O485" s="99">
        <f t="shared" si="15"/>
        <v>99.390941945049349</v>
      </c>
    </row>
    <row r="486" spans="1:15" x14ac:dyDescent="0.3">
      <c r="A486" s="87" t="s">
        <v>1080</v>
      </c>
      <c r="B486" s="88">
        <v>606</v>
      </c>
      <c r="C486" s="89">
        <v>11</v>
      </c>
      <c r="D486" s="89">
        <v>3</v>
      </c>
      <c r="E486" s="90" t="s">
        <v>1</v>
      </c>
      <c r="F486" s="88" t="s">
        <v>1</v>
      </c>
      <c r="G486" s="91">
        <v>3965000</v>
      </c>
      <c r="H486" s="91">
        <v>3965000</v>
      </c>
      <c r="I486" s="91">
        <v>100</v>
      </c>
      <c r="J486" s="91">
        <v>1283330</v>
      </c>
      <c r="K486" s="91">
        <v>1283330</v>
      </c>
      <c r="L486" s="91">
        <v>100</v>
      </c>
      <c r="M486" s="91">
        <f t="shared" si="14"/>
        <v>5248330</v>
      </c>
      <c r="N486" s="91">
        <v>5248330</v>
      </c>
      <c r="O486" s="99">
        <f t="shared" si="15"/>
        <v>100</v>
      </c>
    </row>
    <row r="487" spans="1:15" ht="40.5" customHeight="1" x14ac:dyDescent="0.3">
      <c r="A487" s="87" t="s">
        <v>656</v>
      </c>
      <c r="B487" s="88">
        <v>606</v>
      </c>
      <c r="C487" s="89">
        <v>11</v>
      </c>
      <c r="D487" s="89">
        <v>3</v>
      </c>
      <c r="E487" s="90" t="s">
        <v>655</v>
      </c>
      <c r="F487" s="88" t="s">
        <v>1</v>
      </c>
      <c r="G487" s="91">
        <v>3965000</v>
      </c>
      <c r="H487" s="91">
        <v>3965000</v>
      </c>
      <c r="I487" s="91">
        <v>100</v>
      </c>
      <c r="J487" s="91">
        <v>1283330</v>
      </c>
      <c r="K487" s="91">
        <v>1283330</v>
      </c>
      <c r="L487" s="91">
        <v>100</v>
      </c>
      <c r="M487" s="91">
        <f t="shared" si="14"/>
        <v>5248330</v>
      </c>
      <c r="N487" s="91">
        <v>5248330</v>
      </c>
      <c r="O487" s="99">
        <f t="shared" si="15"/>
        <v>100</v>
      </c>
    </row>
    <row r="488" spans="1:15" ht="61.5" customHeight="1" x14ac:dyDescent="0.3">
      <c r="A488" s="87" t="s">
        <v>658</v>
      </c>
      <c r="B488" s="88">
        <v>606</v>
      </c>
      <c r="C488" s="89">
        <v>11</v>
      </c>
      <c r="D488" s="89">
        <v>3</v>
      </c>
      <c r="E488" s="90" t="s">
        <v>657</v>
      </c>
      <c r="F488" s="88" t="s">
        <v>1</v>
      </c>
      <c r="G488" s="91">
        <v>3965000</v>
      </c>
      <c r="H488" s="91">
        <v>3965000</v>
      </c>
      <c r="I488" s="91">
        <v>100</v>
      </c>
      <c r="J488" s="91">
        <v>1283330</v>
      </c>
      <c r="K488" s="91">
        <v>1283330</v>
      </c>
      <c r="L488" s="91">
        <v>100</v>
      </c>
      <c r="M488" s="91">
        <f t="shared" si="14"/>
        <v>5248330</v>
      </c>
      <c r="N488" s="91">
        <v>5248330</v>
      </c>
      <c r="O488" s="99">
        <f t="shared" si="15"/>
        <v>100</v>
      </c>
    </row>
    <row r="489" spans="1:15" ht="135" customHeight="1" x14ac:dyDescent="0.3">
      <c r="A489" s="87" t="s">
        <v>660</v>
      </c>
      <c r="B489" s="88">
        <v>606</v>
      </c>
      <c r="C489" s="89">
        <v>11</v>
      </c>
      <c r="D489" s="89">
        <v>3</v>
      </c>
      <c r="E489" s="90" t="s">
        <v>659</v>
      </c>
      <c r="F489" s="88" t="s">
        <v>1</v>
      </c>
      <c r="G489" s="91">
        <v>3965000</v>
      </c>
      <c r="H489" s="91">
        <v>3965000</v>
      </c>
      <c r="I489" s="91">
        <v>100</v>
      </c>
      <c r="J489" s="91">
        <v>1283330</v>
      </c>
      <c r="K489" s="91">
        <v>1283330</v>
      </c>
      <c r="L489" s="91">
        <v>100</v>
      </c>
      <c r="M489" s="91">
        <f t="shared" si="14"/>
        <v>5248330</v>
      </c>
      <c r="N489" s="91">
        <v>5248330</v>
      </c>
      <c r="O489" s="99">
        <f t="shared" si="15"/>
        <v>100</v>
      </c>
    </row>
    <row r="490" spans="1:15" ht="37.5" x14ac:dyDescent="0.3">
      <c r="A490" s="87" t="s">
        <v>336</v>
      </c>
      <c r="B490" s="88">
        <v>606</v>
      </c>
      <c r="C490" s="89">
        <v>11</v>
      </c>
      <c r="D490" s="89">
        <v>3</v>
      </c>
      <c r="E490" s="90" t="s">
        <v>661</v>
      </c>
      <c r="F490" s="88" t="s">
        <v>1</v>
      </c>
      <c r="G490" s="91">
        <v>3965000</v>
      </c>
      <c r="H490" s="91">
        <v>3965000</v>
      </c>
      <c r="I490" s="91">
        <v>100</v>
      </c>
      <c r="J490" s="91">
        <v>1283330</v>
      </c>
      <c r="K490" s="91">
        <v>1283330</v>
      </c>
      <c r="L490" s="91">
        <v>100</v>
      </c>
      <c r="M490" s="91">
        <f t="shared" si="14"/>
        <v>5248330</v>
      </c>
      <c r="N490" s="91">
        <v>5248330</v>
      </c>
      <c r="O490" s="99">
        <f t="shared" si="15"/>
        <v>100</v>
      </c>
    </row>
    <row r="491" spans="1:15" ht="39" customHeight="1" x14ac:dyDescent="0.3">
      <c r="A491" s="87" t="s">
        <v>1050</v>
      </c>
      <c r="B491" s="88">
        <v>606</v>
      </c>
      <c r="C491" s="89">
        <v>11</v>
      </c>
      <c r="D491" s="89">
        <v>3</v>
      </c>
      <c r="E491" s="90" t="s">
        <v>661</v>
      </c>
      <c r="F491" s="88" t="s">
        <v>1051</v>
      </c>
      <c r="G491" s="91">
        <v>3965000</v>
      </c>
      <c r="H491" s="91">
        <v>3965000</v>
      </c>
      <c r="I491" s="91">
        <v>100</v>
      </c>
      <c r="J491" s="91">
        <v>1283330</v>
      </c>
      <c r="K491" s="91">
        <v>1283330</v>
      </c>
      <c r="L491" s="91">
        <v>100</v>
      </c>
      <c r="M491" s="91">
        <f t="shared" si="14"/>
        <v>5248330</v>
      </c>
      <c r="N491" s="91">
        <v>5248330</v>
      </c>
      <c r="O491" s="99">
        <f t="shared" si="15"/>
        <v>100</v>
      </c>
    </row>
    <row r="492" spans="1:15" ht="37.5" x14ac:dyDescent="0.3">
      <c r="A492" s="87" t="s">
        <v>667</v>
      </c>
      <c r="B492" s="88">
        <v>606</v>
      </c>
      <c r="C492" s="89">
        <v>11</v>
      </c>
      <c r="D492" s="89">
        <v>5</v>
      </c>
      <c r="E492" s="90" t="s">
        <v>1</v>
      </c>
      <c r="F492" s="88" t="s">
        <v>1</v>
      </c>
      <c r="G492" s="91">
        <v>398296.69</v>
      </c>
      <c r="H492" s="91">
        <v>398296.69</v>
      </c>
      <c r="I492" s="91">
        <v>100</v>
      </c>
      <c r="J492" s="91">
        <v>151563.31</v>
      </c>
      <c r="K492" s="91">
        <v>151261.5</v>
      </c>
      <c r="L492" s="91">
        <v>99.800870000000003</v>
      </c>
      <c r="M492" s="91">
        <f t="shared" si="14"/>
        <v>549860</v>
      </c>
      <c r="N492" s="91">
        <v>549558.18999999994</v>
      </c>
      <c r="O492" s="99">
        <f t="shared" si="15"/>
        <v>99.945111482922911</v>
      </c>
    </row>
    <row r="493" spans="1:15" ht="40.5" customHeight="1" x14ac:dyDescent="0.3">
      <c r="A493" s="87" t="s">
        <v>656</v>
      </c>
      <c r="B493" s="88">
        <v>606</v>
      </c>
      <c r="C493" s="89">
        <v>11</v>
      </c>
      <c r="D493" s="89">
        <v>5</v>
      </c>
      <c r="E493" s="90" t="s">
        <v>655</v>
      </c>
      <c r="F493" s="88" t="s">
        <v>1</v>
      </c>
      <c r="G493" s="91">
        <v>398296.69</v>
      </c>
      <c r="H493" s="91">
        <v>398296.69</v>
      </c>
      <c r="I493" s="91">
        <v>100</v>
      </c>
      <c r="J493" s="91">
        <v>151563.31</v>
      </c>
      <c r="K493" s="91">
        <v>151261.5</v>
      </c>
      <c r="L493" s="91">
        <v>99.800870000000003</v>
      </c>
      <c r="M493" s="91">
        <f t="shared" si="14"/>
        <v>549860</v>
      </c>
      <c r="N493" s="91">
        <v>549558.18999999994</v>
      </c>
      <c r="O493" s="99">
        <f t="shared" si="15"/>
        <v>99.945111482922911</v>
      </c>
    </row>
    <row r="494" spans="1:15" ht="37.5" x14ac:dyDescent="0.3">
      <c r="A494" s="87" t="s">
        <v>669</v>
      </c>
      <c r="B494" s="88">
        <v>606</v>
      </c>
      <c r="C494" s="89">
        <v>11</v>
      </c>
      <c r="D494" s="89">
        <v>5</v>
      </c>
      <c r="E494" s="90" t="s">
        <v>668</v>
      </c>
      <c r="F494" s="88" t="s">
        <v>1</v>
      </c>
      <c r="G494" s="91">
        <v>398296.69</v>
      </c>
      <c r="H494" s="91">
        <v>398296.69</v>
      </c>
      <c r="I494" s="91">
        <v>100</v>
      </c>
      <c r="J494" s="91">
        <v>151563.31</v>
      </c>
      <c r="K494" s="91">
        <v>151261.5</v>
      </c>
      <c r="L494" s="91">
        <v>99.800870000000003</v>
      </c>
      <c r="M494" s="91">
        <f t="shared" si="14"/>
        <v>549860</v>
      </c>
      <c r="N494" s="91">
        <v>549558.18999999994</v>
      </c>
      <c r="O494" s="99">
        <f t="shared" si="15"/>
        <v>99.945111482922911</v>
      </c>
    </row>
    <row r="495" spans="1:15" ht="57.75" customHeight="1" x14ac:dyDescent="0.3">
      <c r="A495" s="87" t="s">
        <v>671</v>
      </c>
      <c r="B495" s="88">
        <v>606</v>
      </c>
      <c r="C495" s="89">
        <v>11</v>
      </c>
      <c r="D495" s="89">
        <v>5</v>
      </c>
      <c r="E495" s="90" t="s">
        <v>670</v>
      </c>
      <c r="F495" s="88" t="s">
        <v>1</v>
      </c>
      <c r="G495" s="91">
        <v>398296.69</v>
      </c>
      <c r="H495" s="91">
        <v>398296.69</v>
      </c>
      <c r="I495" s="91">
        <v>100</v>
      </c>
      <c r="J495" s="91">
        <v>151563.31</v>
      </c>
      <c r="K495" s="91">
        <v>151261.5</v>
      </c>
      <c r="L495" s="91">
        <v>99.800870000000003</v>
      </c>
      <c r="M495" s="91">
        <f t="shared" si="14"/>
        <v>549860</v>
      </c>
      <c r="N495" s="91">
        <v>549558.18999999994</v>
      </c>
      <c r="O495" s="99">
        <f t="shared" si="15"/>
        <v>99.945111482922911</v>
      </c>
    </row>
    <row r="496" spans="1:15" ht="37.5" x14ac:dyDescent="0.3">
      <c r="A496" s="87" t="s">
        <v>673</v>
      </c>
      <c r="B496" s="88">
        <v>606</v>
      </c>
      <c r="C496" s="89">
        <v>11</v>
      </c>
      <c r="D496" s="89">
        <v>5</v>
      </c>
      <c r="E496" s="90" t="s">
        <v>672</v>
      </c>
      <c r="F496" s="88" t="s">
        <v>1</v>
      </c>
      <c r="G496" s="91">
        <v>0</v>
      </c>
      <c r="H496" s="91">
        <v>0</v>
      </c>
      <c r="I496" s="91">
        <v>0</v>
      </c>
      <c r="J496" s="91">
        <v>32000</v>
      </c>
      <c r="K496" s="91">
        <v>32000</v>
      </c>
      <c r="L496" s="91">
        <v>100</v>
      </c>
      <c r="M496" s="91">
        <f t="shared" si="14"/>
        <v>32000</v>
      </c>
      <c r="N496" s="91">
        <v>32000</v>
      </c>
      <c r="O496" s="99">
        <f t="shared" si="15"/>
        <v>100</v>
      </c>
    </row>
    <row r="497" spans="1:15" ht="37.5" x14ac:dyDescent="0.3">
      <c r="A497" s="87" t="s">
        <v>1030</v>
      </c>
      <c r="B497" s="88">
        <v>606</v>
      </c>
      <c r="C497" s="89">
        <v>11</v>
      </c>
      <c r="D497" s="89">
        <v>5</v>
      </c>
      <c r="E497" s="90" t="s">
        <v>672</v>
      </c>
      <c r="F497" s="88" t="s">
        <v>1031</v>
      </c>
      <c r="G497" s="91">
        <v>0</v>
      </c>
      <c r="H497" s="91">
        <v>0</v>
      </c>
      <c r="I497" s="91">
        <v>0</v>
      </c>
      <c r="J497" s="91">
        <v>32000</v>
      </c>
      <c r="K497" s="91">
        <v>32000</v>
      </c>
      <c r="L497" s="91">
        <v>100</v>
      </c>
      <c r="M497" s="91">
        <f t="shared" si="14"/>
        <v>32000</v>
      </c>
      <c r="N497" s="91">
        <v>32000</v>
      </c>
      <c r="O497" s="99">
        <f t="shared" si="15"/>
        <v>100</v>
      </c>
    </row>
    <row r="498" spans="1:15" ht="20.25" customHeight="1" x14ac:dyDescent="0.3">
      <c r="A498" s="87" t="s">
        <v>675</v>
      </c>
      <c r="B498" s="88">
        <v>606</v>
      </c>
      <c r="C498" s="89">
        <v>11</v>
      </c>
      <c r="D498" s="89">
        <v>5</v>
      </c>
      <c r="E498" s="90" t="s">
        <v>674</v>
      </c>
      <c r="F498" s="88" t="s">
        <v>1</v>
      </c>
      <c r="G498" s="91">
        <v>398296.69</v>
      </c>
      <c r="H498" s="91">
        <v>398296.69</v>
      </c>
      <c r="I498" s="91">
        <v>100</v>
      </c>
      <c r="J498" s="91">
        <v>119563.31</v>
      </c>
      <c r="K498" s="91">
        <v>119261.5</v>
      </c>
      <c r="L498" s="91">
        <v>99.747569999999996</v>
      </c>
      <c r="M498" s="91">
        <f t="shared" si="14"/>
        <v>517860</v>
      </c>
      <c r="N498" s="91">
        <v>517558.19</v>
      </c>
      <c r="O498" s="99">
        <f t="shared" si="15"/>
        <v>99.941719769821958</v>
      </c>
    </row>
    <row r="499" spans="1:15" ht="93.75" x14ac:dyDescent="0.3">
      <c r="A499" s="87" t="s">
        <v>1028</v>
      </c>
      <c r="B499" s="88">
        <v>606</v>
      </c>
      <c r="C499" s="89">
        <v>11</v>
      </c>
      <c r="D499" s="89">
        <v>5</v>
      </c>
      <c r="E499" s="90" t="s">
        <v>674</v>
      </c>
      <c r="F499" s="88" t="s">
        <v>1029</v>
      </c>
      <c r="G499" s="91">
        <v>293838.19</v>
      </c>
      <c r="H499" s="91">
        <v>293838.19</v>
      </c>
      <c r="I499" s="91">
        <v>100</v>
      </c>
      <c r="J499" s="91">
        <v>89777.31</v>
      </c>
      <c r="K499" s="91">
        <v>89710</v>
      </c>
      <c r="L499" s="91">
        <v>99.925030000000007</v>
      </c>
      <c r="M499" s="91">
        <f t="shared" si="14"/>
        <v>383615.5</v>
      </c>
      <c r="N499" s="91">
        <v>383548.19</v>
      </c>
      <c r="O499" s="99">
        <f t="shared" si="15"/>
        <v>99.982453785105136</v>
      </c>
    </row>
    <row r="500" spans="1:15" ht="37.5" x14ac:dyDescent="0.3">
      <c r="A500" s="87" t="s">
        <v>1030</v>
      </c>
      <c r="B500" s="88">
        <v>606</v>
      </c>
      <c r="C500" s="89">
        <v>11</v>
      </c>
      <c r="D500" s="89">
        <v>5</v>
      </c>
      <c r="E500" s="90" t="s">
        <v>674</v>
      </c>
      <c r="F500" s="88" t="s">
        <v>1031</v>
      </c>
      <c r="G500" s="91">
        <v>104458.5</v>
      </c>
      <c r="H500" s="91">
        <v>104458.5</v>
      </c>
      <c r="I500" s="91">
        <v>100</v>
      </c>
      <c r="J500" s="91">
        <v>29716</v>
      </c>
      <c r="K500" s="91">
        <v>29551.5</v>
      </c>
      <c r="L500" s="91">
        <v>99.446430000000007</v>
      </c>
      <c r="M500" s="91">
        <f t="shared" si="14"/>
        <v>134174.5</v>
      </c>
      <c r="N500" s="91">
        <v>134010</v>
      </c>
      <c r="O500" s="99">
        <f t="shared" si="15"/>
        <v>99.877398462450017</v>
      </c>
    </row>
    <row r="501" spans="1:15" ht="19.5" customHeight="1" x14ac:dyDescent="0.3">
      <c r="A501" s="87" t="s">
        <v>1040</v>
      </c>
      <c r="B501" s="88">
        <v>606</v>
      </c>
      <c r="C501" s="89">
        <v>11</v>
      </c>
      <c r="D501" s="89">
        <v>5</v>
      </c>
      <c r="E501" s="90" t="s">
        <v>674</v>
      </c>
      <c r="F501" s="88" t="s">
        <v>1041</v>
      </c>
      <c r="G501" s="91">
        <v>0</v>
      </c>
      <c r="H501" s="91">
        <v>0</v>
      </c>
      <c r="I501" s="91">
        <v>0</v>
      </c>
      <c r="J501" s="91">
        <v>70</v>
      </c>
      <c r="K501" s="91">
        <v>0</v>
      </c>
      <c r="L501" s="91">
        <v>0</v>
      </c>
      <c r="M501" s="91">
        <f t="shared" si="14"/>
        <v>70</v>
      </c>
      <c r="N501" s="91">
        <v>0</v>
      </c>
      <c r="O501" s="99">
        <f t="shared" si="15"/>
        <v>0</v>
      </c>
    </row>
    <row r="502" spans="1:15" ht="21.75" customHeight="1" x14ac:dyDescent="0.3">
      <c r="A502" s="87" t="s">
        <v>54</v>
      </c>
      <c r="B502" s="88">
        <v>607</v>
      </c>
      <c r="C502" s="89">
        <v>0</v>
      </c>
      <c r="D502" s="89">
        <v>0</v>
      </c>
      <c r="E502" s="90" t="s">
        <v>1</v>
      </c>
      <c r="F502" s="88" t="s">
        <v>1</v>
      </c>
      <c r="G502" s="91">
        <v>52808707.270000003</v>
      </c>
      <c r="H502" s="91">
        <v>52808707.270000003</v>
      </c>
      <c r="I502" s="91">
        <v>100</v>
      </c>
      <c r="J502" s="91">
        <v>51084788.219999999</v>
      </c>
      <c r="K502" s="91">
        <v>30259682.23</v>
      </c>
      <c r="L502" s="91">
        <v>59.234229999999997</v>
      </c>
      <c r="M502" s="91">
        <f t="shared" si="14"/>
        <v>103893495.49000001</v>
      </c>
      <c r="N502" s="91">
        <v>83068389.5</v>
      </c>
      <c r="O502" s="99">
        <f t="shared" si="15"/>
        <v>79.955332245025417</v>
      </c>
    </row>
    <row r="503" spans="1:15" x14ac:dyDescent="0.3">
      <c r="A503" s="87" t="s">
        <v>260</v>
      </c>
      <c r="B503" s="88">
        <v>607</v>
      </c>
      <c r="C503" s="89">
        <v>1</v>
      </c>
      <c r="D503" s="89">
        <v>0</v>
      </c>
      <c r="E503" s="90" t="s">
        <v>1</v>
      </c>
      <c r="F503" s="88" t="s">
        <v>1</v>
      </c>
      <c r="G503" s="91">
        <v>21000</v>
      </c>
      <c r="H503" s="91">
        <v>21000</v>
      </c>
      <c r="I503" s="91">
        <v>100</v>
      </c>
      <c r="J503" s="91">
        <v>15000</v>
      </c>
      <c r="K503" s="91">
        <v>6799.2</v>
      </c>
      <c r="L503" s="91">
        <v>45.328000000000003</v>
      </c>
      <c r="M503" s="91">
        <f t="shared" si="14"/>
        <v>36000</v>
      </c>
      <c r="N503" s="91">
        <v>27799.200000000001</v>
      </c>
      <c r="O503" s="99">
        <f t="shared" si="15"/>
        <v>77.22</v>
      </c>
    </row>
    <row r="504" spans="1:15" x14ac:dyDescent="0.3">
      <c r="A504" s="87" t="s">
        <v>274</v>
      </c>
      <c r="B504" s="88">
        <v>607</v>
      </c>
      <c r="C504" s="89">
        <v>1</v>
      </c>
      <c r="D504" s="89">
        <v>13</v>
      </c>
      <c r="E504" s="90" t="s">
        <v>1</v>
      </c>
      <c r="F504" s="88" t="s">
        <v>1</v>
      </c>
      <c r="G504" s="91">
        <v>21000</v>
      </c>
      <c r="H504" s="91">
        <v>21000</v>
      </c>
      <c r="I504" s="91">
        <v>100</v>
      </c>
      <c r="J504" s="91">
        <v>15000</v>
      </c>
      <c r="K504" s="91">
        <v>6799.2</v>
      </c>
      <c r="L504" s="91">
        <v>45.328000000000003</v>
      </c>
      <c r="M504" s="91">
        <f t="shared" si="14"/>
        <v>36000</v>
      </c>
      <c r="N504" s="91">
        <v>27799.200000000001</v>
      </c>
      <c r="O504" s="99">
        <f t="shared" si="15"/>
        <v>77.22</v>
      </c>
    </row>
    <row r="505" spans="1:15" ht="37.5" x14ac:dyDescent="0.3">
      <c r="A505" s="87" t="s">
        <v>276</v>
      </c>
      <c r="B505" s="88">
        <v>607</v>
      </c>
      <c r="C505" s="89">
        <v>1</v>
      </c>
      <c r="D505" s="89">
        <v>13</v>
      </c>
      <c r="E505" s="90" t="s">
        <v>275</v>
      </c>
      <c r="F505" s="88" t="s">
        <v>1</v>
      </c>
      <c r="G505" s="91">
        <v>0</v>
      </c>
      <c r="H505" s="91">
        <v>0</v>
      </c>
      <c r="I505" s="91">
        <v>0</v>
      </c>
      <c r="J505" s="91">
        <v>15000</v>
      </c>
      <c r="K505" s="91">
        <v>6800</v>
      </c>
      <c r="L505" s="91">
        <v>45.333329999999997</v>
      </c>
      <c r="M505" s="91">
        <f t="shared" si="14"/>
        <v>15000</v>
      </c>
      <c r="N505" s="91">
        <v>6800</v>
      </c>
      <c r="O505" s="99">
        <f t="shared" si="15"/>
        <v>45.333333333333329</v>
      </c>
    </row>
    <row r="506" spans="1:15" ht="56.25" x14ac:dyDescent="0.3">
      <c r="A506" s="87" t="s">
        <v>278</v>
      </c>
      <c r="B506" s="88">
        <v>607</v>
      </c>
      <c r="C506" s="89">
        <v>1</v>
      </c>
      <c r="D506" s="89">
        <v>13</v>
      </c>
      <c r="E506" s="90" t="s">
        <v>277</v>
      </c>
      <c r="F506" s="88" t="s">
        <v>1</v>
      </c>
      <c r="G506" s="91">
        <v>0</v>
      </c>
      <c r="H506" s="91">
        <v>0</v>
      </c>
      <c r="I506" s="91">
        <v>0</v>
      </c>
      <c r="J506" s="91">
        <v>15000</v>
      </c>
      <c r="K506" s="91">
        <v>6800</v>
      </c>
      <c r="L506" s="91">
        <v>45.333329999999997</v>
      </c>
      <c r="M506" s="91">
        <f t="shared" ref="M506:M568" si="16">G506+J506</f>
        <v>15000</v>
      </c>
      <c r="N506" s="91">
        <v>6800</v>
      </c>
      <c r="O506" s="99">
        <f t="shared" ref="O506:O568" si="17">N506/M506*100</f>
        <v>45.333333333333329</v>
      </c>
    </row>
    <row r="507" spans="1:15" ht="75.75" customHeight="1" x14ac:dyDescent="0.3">
      <c r="A507" s="87" t="s">
        <v>280</v>
      </c>
      <c r="B507" s="88">
        <v>607</v>
      </c>
      <c r="C507" s="89">
        <v>1</v>
      </c>
      <c r="D507" s="89">
        <v>13</v>
      </c>
      <c r="E507" s="90" t="s">
        <v>279</v>
      </c>
      <c r="F507" s="88" t="s">
        <v>1</v>
      </c>
      <c r="G507" s="91">
        <v>0</v>
      </c>
      <c r="H507" s="91">
        <v>0</v>
      </c>
      <c r="I507" s="91">
        <v>0</v>
      </c>
      <c r="J507" s="91">
        <v>15000</v>
      </c>
      <c r="K507" s="91">
        <v>6800</v>
      </c>
      <c r="L507" s="91">
        <v>45.333329999999997</v>
      </c>
      <c r="M507" s="91">
        <f t="shared" si="16"/>
        <v>15000</v>
      </c>
      <c r="N507" s="91">
        <v>6800</v>
      </c>
      <c r="O507" s="99">
        <f t="shared" si="17"/>
        <v>45.333333333333329</v>
      </c>
    </row>
    <row r="508" spans="1:15" ht="37.5" x14ac:dyDescent="0.3">
      <c r="A508" s="87" t="s">
        <v>282</v>
      </c>
      <c r="B508" s="88">
        <v>607</v>
      </c>
      <c r="C508" s="89">
        <v>1</v>
      </c>
      <c r="D508" s="89">
        <v>13</v>
      </c>
      <c r="E508" s="90" t="s">
        <v>281</v>
      </c>
      <c r="F508" s="88" t="s">
        <v>1</v>
      </c>
      <c r="G508" s="91">
        <v>0</v>
      </c>
      <c r="H508" s="91">
        <v>0</v>
      </c>
      <c r="I508" s="91">
        <v>0</v>
      </c>
      <c r="J508" s="91">
        <v>15000</v>
      </c>
      <c r="K508" s="91">
        <v>6800</v>
      </c>
      <c r="L508" s="91">
        <v>45.333329999999997</v>
      </c>
      <c r="M508" s="91">
        <f t="shared" si="16"/>
        <v>15000</v>
      </c>
      <c r="N508" s="91">
        <v>6800</v>
      </c>
      <c r="O508" s="99">
        <f t="shared" si="17"/>
        <v>45.333333333333329</v>
      </c>
    </row>
    <row r="509" spans="1:15" ht="37.5" x14ac:dyDescent="0.3">
      <c r="A509" s="87" t="s">
        <v>1030</v>
      </c>
      <c r="B509" s="88">
        <v>607</v>
      </c>
      <c r="C509" s="89">
        <v>1</v>
      </c>
      <c r="D509" s="89">
        <v>13</v>
      </c>
      <c r="E509" s="90" t="s">
        <v>281</v>
      </c>
      <c r="F509" s="88" t="s">
        <v>1031</v>
      </c>
      <c r="G509" s="91">
        <v>0</v>
      </c>
      <c r="H509" s="91">
        <v>0</v>
      </c>
      <c r="I509" s="91">
        <v>0</v>
      </c>
      <c r="J509" s="91">
        <v>15000</v>
      </c>
      <c r="K509" s="91">
        <v>6800</v>
      </c>
      <c r="L509" s="91">
        <v>45.333329999999997</v>
      </c>
      <c r="M509" s="91">
        <f t="shared" si="16"/>
        <v>15000</v>
      </c>
      <c r="N509" s="91">
        <v>6800</v>
      </c>
      <c r="O509" s="99">
        <f t="shared" si="17"/>
        <v>45.333333333333329</v>
      </c>
    </row>
    <row r="510" spans="1:15" ht="56.25" x14ac:dyDescent="0.3">
      <c r="A510" s="87" t="s">
        <v>350</v>
      </c>
      <c r="B510" s="88">
        <v>607</v>
      </c>
      <c r="C510" s="89">
        <v>1</v>
      </c>
      <c r="D510" s="89">
        <v>13</v>
      </c>
      <c r="E510" s="90" t="s">
        <v>349</v>
      </c>
      <c r="F510" s="88" t="s">
        <v>1</v>
      </c>
      <c r="G510" s="91">
        <v>21000</v>
      </c>
      <c r="H510" s="91">
        <v>21000</v>
      </c>
      <c r="I510" s="91">
        <v>100</v>
      </c>
      <c r="J510" s="91">
        <v>0</v>
      </c>
      <c r="K510" s="91">
        <v>-0.8</v>
      </c>
      <c r="L510" s="91">
        <v>0</v>
      </c>
      <c r="M510" s="91">
        <f t="shared" si="16"/>
        <v>21000</v>
      </c>
      <c r="N510" s="91">
        <v>20999.200000000001</v>
      </c>
      <c r="O510" s="99">
        <f t="shared" si="17"/>
        <v>99.996190476190478</v>
      </c>
    </row>
    <row r="511" spans="1:15" ht="37.5" x14ac:dyDescent="0.3">
      <c r="A511" s="87" t="s">
        <v>393</v>
      </c>
      <c r="B511" s="88">
        <v>607</v>
      </c>
      <c r="C511" s="89">
        <v>1</v>
      </c>
      <c r="D511" s="89">
        <v>13</v>
      </c>
      <c r="E511" s="90" t="s">
        <v>392</v>
      </c>
      <c r="F511" s="88" t="s">
        <v>1</v>
      </c>
      <c r="G511" s="91">
        <v>21000</v>
      </c>
      <c r="H511" s="91">
        <v>21000</v>
      </c>
      <c r="I511" s="91">
        <v>100</v>
      </c>
      <c r="J511" s="91">
        <v>0</v>
      </c>
      <c r="K511" s="91">
        <v>-0.8</v>
      </c>
      <c r="L511" s="91">
        <v>0</v>
      </c>
      <c r="M511" s="91">
        <f t="shared" si="16"/>
        <v>21000</v>
      </c>
      <c r="N511" s="91">
        <v>20999.200000000001</v>
      </c>
      <c r="O511" s="99">
        <f t="shared" si="17"/>
        <v>99.996190476190478</v>
      </c>
    </row>
    <row r="512" spans="1:15" ht="59.25" customHeight="1" x14ac:dyDescent="0.3">
      <c r="A512" s="87" t="s">
        <v>677</v>
      </c>
      <c r="B512" s="88">
        <v>607</v>
      </c>
      <c r="C512" s="89">
        <v>1</v>
      </c>
      <c r="D512" s="89">
        <v>13</v>
      </c>
      <c r="E512" s="90" t="s">
        <v>676</v>
      </c>
      <c r="F512" s="88" t="s">
        <v>1</v>
      </c>
      <c r="G512" s="91">
        <v>21000</v>
      </c>
      <c r="H512" s="91">
        <v>21000</v>
      </c>
      <c r="I512" s="91">
        <v>100</v>
      </c>
      <c r="J512" s="91">
        <v>0</v>
      </c>
      <c r="K512" s="91">
        <v>-0.8</v>
      </c>
      <c r="L512" s="91">
        <v>0</v>
      </c>
      <c r="M512" s="91">
        <f t="shared" si="16"/>
        <v>21000</v>
      </c>
      <c r="N512" s="91">
        <v>20999.200000000001</v>
      </c>
      <c r="O512" s="99">
        <f t="shared" si="17"/>
        <v>99.996190476190478</v>
      </c>
    </row>
    <row r="513" spans="1:15" ht="56.25" x14ac:dyDescent="0.3">
      <c r="A513" s="87" t="s">
        <v>679</v>
      </c>
      <c r="B513" s="88">
        <v>607</v>
      </c>
      <c r="C513" s="89">
        <v>1</v>
      </c>
      <c r="D513" s="89">
        <v>13</v>
      </c>
      <c r="E513" s="90" t="s">
        <v>678</v>
      </c>
      <c r="F513" s="88" t="s">
        <v>1</v>
      </c>
      <c r="G513" s="91">
        <v>8000</v>
      </c>
      <c r="H513" s="91">
        <v>8000</v>
      </c>
      <c r="I513" s="91">
        <v>100</v>
      </c>
      <c r="J513" s="91">
        <v>0</v>
      </c>
      <c r="K513" s="91">
        <v>-0.8</v>
      </c>
      <c r="L513" s="91">
        <v>0</v>
      </c>
      <c r="M513" s="91">
        <f t="shared" si="16"/>
        <v>8000</v>
      </c>
      <c r="N513" s="91">
        <v>7999.2</v>
      </c>
      <c r="O513" s="99">
        <f t="shared" si="17"/>
        <v>99.99</v>
      </c>
    </row>
    <row r="514" spans="1:15" ht="39.75" customHeight="1" x14ac:dyDescent="0.3">
      <c r="A514" s="87" t="s">
        <v>1050</v>
      </c>
      <c r="B514" s="88">
        <v>607</v>
      </c>
      <c r="C514" s="89">
        <v>1</v>
      </c>
      <c r="D514" s="89">
        <v>13</v>
      </c>
      <c r="E514" s="90" t="s">
        <v>678</v>
      </c>
      <c r="F514" s="88" t="s">
        <v>1051</v>
      </c>
      <c r="G514" s="91">
        <v>8000</v>
      </c>
      <c r="H514" s="91">
        <v>8000</v>
      </c>
      <c r="I514" s="91">
        <v>100</v>
      </c>
      <c r="J514" s="91">
        <v>0</v>
      </c>
      <c r="K514" s="91">
        <v>-0.8</v>
      </c>
      <c r="L514" s="91">
        <v>0</v>
      </c>
      <c r="M514" s="91">
        <f t="shared" si="16"/>
        <v>8000</v>
      </c>
      <c r="N514" s="91">
        <v>7999.2</v>
      </c>
      <c r="O514" s="99">
        <f t="shared" si="17"/>
        <v>99.99</v>
      </c>
    </row>
    <row r="515" spans="1:15" ht="74.25" customHeight="1" x14ac:dyDescent="0.3">
      <c r="A515" s="87" t="s">
        <v>681</v>
      </c>
      <c r="B515" s="88">
        <v>607</v>
      </c>
      <c r="C515" s="89">
        <v>1</v>
      </c>
      <c r="D515" s="89">
        <v>13</v>
      </c>
      <c r="E515" s="90" t="s">
        <v>680</v>
      </c>
      <c r="F515" s="88" t="s">
        <v>1</v>
      </c>
      <c r="G515" s="91">
        <v>13000</v>
      </c>
      <c r="H515" s="91">
        <v>13000</v>
      </c>
      <c r="I515" s="91">
        <v>100</v>
      </c>
      <c r="J515" s="91">
        <v>0</v>
      </c>
      <c r="K515" s="91">
        <v>0</v>
      </c>
      <c r="L515" s="91">
        <v>0</v>
      </c>
      <c r="M515" s="91">
        <f t="shared" si="16"/>
        <v>13000</v>
      </c>
      <c r="N515" s="91">
        <v>13000</v>
      </c>
      <c r="O515" s="99">
        <f t="shared" si="17"/>
        <v>100</v>
      </c>
    </row>
    <row r="516" spans="1:15" ht="40.5" customHeight="1" x14ac:dyDescent="0.3">
      <c r="A516" s="87" t="s">
        <v>1050</v>
      </c>
      <c r="B516" s="88">
        <v>607</v>
      </c>
      <c r="C516" s="89">
        <v>1</v>
      </c>
      <c r="D516" s="89">
        <v>13</v>
      </c>
      <c r="E516" s="90" t="s">
        <v>680</v>
      </c>
      <c r="F516" s="88" t="s">
        <v>1051</v>
      </c>
      <c r="G516" s="91">
        <v>13000</v>
      </c>
      <c r="H516" s="91">
        <v>13000</v>
      </c>
      <c r="I516" s="91">
        <v>100</v>
      </c>
      <c r="J516" s="91">
        <v>0</v>
      </c>
      <c r="K516" s="91">
        <v>0</v>
      </c>
      <c r="L516" s="91">
        <v>0</v>
      </c>
      <c r="M516" s="91">
        <f t="shared" si="16"/>
        <v>13000</v>
      </c>
      <c r="N516" s="91">
        <v>13000</v>
      </c>
      <c r="O516" s="99">
        <f t="shared" si="17"/>
        <v>100</v>
      </c>
    </row>
    <row r="517" spans="1:15" x14ac:dyDescent="0.3">
      <c r="A517" s="87" t="s">
        <v>540</v>
      </c>
      <c r="B517" s="88">
        <v>607</v>
      </c>
      <c r="C517" s="89">
        <v>7</v>
      </c>
      <c r="D517" s="89">
        <v>0</v>
      </c>
      <c r="E517" s="90" t="s">
        <v>1</v>
      </c>
      <c r="F517" s="88" t="s">
        <v>1</v>
      </c>
      <c r="G517" s="91">
        <v>23563009.09</v>
      </c>
      <c r="H517" s="91">
        <v>23563009.09</v>
      </c>
      <c r="I517" s="91">
        <v>100</v>
      </c>
      <c r="J517" s="91">
        <v>37264587.950000003</v>
      </c>
      <c r="K517" s="91">
        <v>16517609.130000001</v>
      </c>
      <c r="L517" s="91">
        <v>44.325220000000002</v>
      </c>
      <c r="M517" s="91">
        <f t="shared" si="16"/>
        <v>60827597.040000007</v>
      </c>
      <c r="N517" s="91">
        <v>40080618.219999999</v>
      </c>
      <c r="O517" s="99">
        <f t="shared" si="17"/>
        <v>65.892161075577476</v>
      </c>
    </row>
    <row r="518" spans="1:15" x14ac:dyDescent="0.3">
      <c r="A518" s="87" t="s">
        <v>579</v>
      </c>
      <c r="B518" s="88">
        <v>607</v>
      </c>
      <c r="C518" s="89">
        <v>7</v>
      </c>
      <c r="D518" s="89">
        <v>3</v>
      </c>
      <c r="E518" s="90" t="s">
        <v>1</v>
      </c>
      <c r="F518" s="88" t="s">
        <v>1</v>
      </c>
      <c r="G518" s="91">
        <v>21304000.07</v>
      </c>
      <c r="H518" s="91">
        <v>21304000.07</v>
      </c>
      <c r="I518" s="91">
        <v>100</v>
      </c>
      <c r="J518" s="91">
        <v>35619577.340000004</v>
      </c>
      <c r="K518" s="91">
        <v>14955687.310000001</v>
      </c>
      <c r="L518" s="91">
        <v>41.987270000000002</v>
      </c>
      <c r="M518" s="91">
        <f t="shared" si="16"/>
        <v>56923577.410000004</v>
      </c>
      <c r="N518" s="91">
        <v>36259687.380000003</v>
      </c>
      <c r="O518" s="99">
        <f t="shared" si="17"/>
        <v>63.698890740535418</v>
      </c>
    </row>
    <row r="519" spans="1:15" ht="37.5" x14ac:dyDescent="0.3">
      <c r="A519" s="87" t="s">
        <v>543</v>
      </c>
      <c r="B519" s="88">
        <v>607</v>
      </c>
      <c r="C519" s="89">
        <v>7</v>
      </c>
      <c r="D519" s="89">
        <v>3</v>
      </c>
      <c r="E519" s="90" t="s">
        <v>542</v>
      </c>
      <c r="F519" s="88" t="s">
        <v>1</v>
      </c>
      <c r="G519" s="91">
        <v>21304000.07</v>
      </c>
      <c r="H519" s="91">
        <v>21304000.07</v>
      </c>
      <c r="I519" s="91">
        <v>100</v>
      </c>
      <c r="J519" s="91">
        <v>35619577.340000004</v>
      </c>
      <c r="K519" s="91">
        <v>14955687.310000001</v>
      </c>
      <c r="L519" s="91">
        <v>41.987270000000002</v>
      </c>
      <c r="M519" s="91">
        <f t="shared" si="16"/>
        <v>56923577.410000004</v>
      </c>
      <c r="N519" s="91">
        <v>36259687.380000003</v>
      </c>
      <c r="O519" s="99">
        <f t="shared" si="17"/>
        <v>63.698890740535418</v>
      </c>
    </row>
    <row r="520" spans="1:15" ht="37.5" x14ac:dyDescent="0.3">
      <c r="A520" s="87" t="s">
        <v>545</v>
      </c>
      <c r="B520" s="88">
        <v>607</v>
      </c>
      <c r="C520" s="89">
        <v>7</v>
      </c>
      <c r="D520" s="89">
        <v>3</v>
      </c>
      <c r="E520" s="90" t="s">
        <v>544</v>
      </c>
      <c r="F520" s="88" t="s">
        <v>1</v>
      </c>
      <c r="G520" s="91">
        <v>21304000.07</v>
      </c>
      <c r="H520" s="91">
        <v>21304000.07</v>
      </c>
      <c r="I520" s="91">
        <v>100</v>
      </c>
      <c r="J520" s="91">
        <v>35619577.340000004</v>
      </c>
      <c r="K520" s="91">
        <v>14955687.310000001</v>
      </c>
      <c r="L520" s="91">
        <v>41.987270000000002</v>
      </c>
      <c r="M520" s="91">
        <f t="shared" si="16"/>
        <v>56923577.410000004</v>
      </c>
      <c r="N520" s="91">
        <v>36259687.380000003</v>
      </c>
      <c r="O520" s="99">
        <f t="shared" si="17"/>
        <v>63.698890740535418</v>
      </c>
    </row>
    <row r="521" spans="1:15" ht="35.25" customHeight="1" x14ac:dyDescent="0.3">
      <c r="A521" s="87" t="s">
        <v>581</v>
      </c>
      <c r="B521" s="88">
        <v>607</v>
      </c>
      <c r="C521" s="89">
        <v>7</v>
      </c>
      <c r="D521" s="89">
        <v>3</v>
      </c>
      <c r="E521" s="90" t="s">
        <v>580</v>
      </c>
      <c r="F521" s="88" t="s">
        <v>1</v>
      </c>
      <c r="G521" s="91">
        <v>19298757.050000001</v>
      </c>
      <c r="H521" s="91">
        <v>19298757.050000001</v>
      </c>
      <c r="I521" s="91">
        <v>100</v>
      </c>
      <c r="J521" s="91">
        <v>34636730.359999999</v>
      </c>
      <c r="K521" s="91">
        <v>13972894.699999999</v>
      </c>
      <c r="L521" s="91">
        <v>40.341259999999998</v>
      </c>
      <c r="M521" s="91">
        <f t="shared" si="16"/>
        <v>53935487.409999996</v>
      </c>
      <c r="N521" s="91">
        <v>33271651.75</v>
      </c>
      <c r="O521" s="99">
        <f t="shared" si="17"/>
        <v>61.687867019870879</v>
      </c>
    </row>
    <row r="522" spans="1:15" ht="37.5" x14ac:dyDescent="0.3">
      <c r="A522" s="87" t="s">
        <v>336</v>
      </c>
      <c r="B522" s="88">
        <v>607</v>
      </c>
      <c r="C522" s="89">
        <v>7</v>
      </c>
      <c r="D522" s="89">
        <v>3</v>
      </c>
      <c r="E522" s="90" t="s">
        <v>582</v>
      </c>
      <c r="F522" s="88" t="s">
        <v>1</v>
      </c>
      <c r="G522" s="91">
        <v>19298757.050000001</v>
      </c>
      <c r="H522" s="91">
        <v>19298757.050000001</v>
      </c>
      <c r="I522" s="91">
        <v>100</v>
      </c>
      <c r="J522" s="91">
        <v>10179171.76</v>
      </c>
      <c r="K522" s="91">
        <v>9721027.6999999993</v>
      </c>
      <c r="L522" s="91">
        <v>95.499200000000002</v>
      </c>
      <c r="M522" s="91">
        <f t="shared" si="16"/>
        <v>29477928.810000002</v>
      </c>
      <c r="N522" s="91">
        <v>29019784.75</v>
      </c>
      <c r="O522" s="99">
        <f t="shared" si="17"/>
        <v>98.445806477948395</v>
      </c>
    </row>
    <row r="523" spans="1:15" ht="93.75" x14ac:dyDescent="0.3">
      <c r="A523" s="87" t="s">
        <v>1028</v>
      </c>
      <c r="B523" s="88">
        <v>607</v>
      </c>
      <c r="C523" s="89">
        <v>7</v>
      </c>
      <c r="D523" s="89">
        <v>3</v>
      </c>
      <c r="E523" s="90" t="s">
        <v>582</v>
      </c>
      <c r="F523" s="88" t="s">
        <v>1029</v>
      </c>
      <c r="G523" s="91">
        <v>17897927.890000001</v>
      </c>
      <c r="H523" s="91">
        <v>17897927.890000001</v>
      </c>
      <c r="I523" s="91">
        <v>100</v>
      </c>
      <c r="J523" s="91">
        <v>8819208.5099999998</v>
      </c>
      <c r="K523" s="91">
        <v>8707283.7899999991</v>
      </c>
      <c r="L523" s="91">
        <v>98.730900000000005</v>
      </c>
      <c r="M523" s="91">
        <f t="shared" si="16"/>
        <v>26717136.399999999</v>
      </c>
      <c r="N523" s="91">
        <v>26605211.68</v>
      </c>
      <c r="O523" s="99">
        <f t="shared" si="17"/>
        <v>99.58107516342956</v>
      </c>
    </row>
    <row r="524" spans="1:15" ht="37.5" x14ac:dyDescent="0.3">
      <c r="A524" s="87" t="s">
        <v>1030</v>
      </c>
      <c r="B524" s="88">
        <v>607</v>
      </c>
      <c r="C524" s="89">
        <v>7</v>
      </c>
      <c r="D524" s="89">
        <v>3</v>
      </c>
      <c r="E524" s="90" t="s">
        <v>582</v>
      </c>
      <c r="F524" s="88" t="s">
        <v>1031</v>
      </c>
      <c r="G524" s="91">
        <v>1300174.45</v>
      </c>
      <c r="H524" s="91">
        <v>1300174.45</v>
      </c>
      <c r="I524" s="91">
        <v>100</v>
      </c>
      <c r="J524" s="91">
        <v>1329661.25</v>
      </c>
      <c r="K524" s="91">
        <v>983867.91</v>
      </c>
      <c r="L524" s="91">
        <v>73.993880000000004</v>
      </c>
      <c r="M524" s="91">
        <f t="shared" si="16"/>
        <v>2629835.7000000002</v>
      </c>
      <c r="N524" s="91">
        <v>2284042.36</v>
      </c>
      <c r="O524" s="99">
        <f t="shared" si="17"/>
        <v>86.851142829949396</v>
      </c>
    </row>
    <row r="525" spans="1:15" x14ac:dyDescent="0.3">
      <c r="A525" s="87" t="s">
        <v>1032</v>
      </c>
      <c r="B525" s="88">
        <v>607</v>
      </c>
      <c r="C525" s="89">
        <v>7</v>
      </c>
      <c r="D525" s="89">
        <v>3</v>
      </c>
      <c r="E525" s="90" t="s">
        <v>582</v>
      </c>
      <c r="F525" s="88" t="s">
        <v>1033</v>
      </c>
      <c r="G525" s="91">
        <v>100654.71</v>
      </c>
      <c r="H525" s="91">
        <v>100654.71</v>
      </c>
      <c r="I525" s="91">
        <v>100</v>
      </c>
      <c r="J525" s="91">
        <v>30302</v>
      </c>
      <c r="K525" s="91">
        <v>29876</v>
      </c>
      <c r="L525" s="91">
        <v>98.594149999999999</v>
      </c>
      <c r="M525" s="91">
        <f t="shared" si="16"/>
        <v>130956.71</v>
      </c>
      <c r="N525" s="91">
        <v>130530.71</v>
      </c>
      <c r="O525" s="99">
        <f t="shared" si="17"/>
        <v>99.674701662862489</v>
      </c>
    </row>
    <row r="526" spans="1:15" ht="37.5" x14ac:dyDescent="0.3">
      <c r="A526" s="87" t="s">
        <v>1082</v>
      </c>
      <c r="B526" s="88">
        <v>607</v>
      </c>
      <c r="C526" s="89">
        <v>7</v>
      </c>
      <c r="D526" s="89">
        <v>3</v>
      </c>
      <c r="E526" s="90" t="s">
        <v>1081</v>
      </c>
      <c r="F526" s="88" t="s">
        <v>1</v>
      </c>
      <c r="G526" s="91">
        <v>0</v>
      </c>
      <c r="H526" s="91">
        <v>0</v>
      </c>
      <c r="I526" s="91">
        <v>0</v>
      </c>
      <c r="J526" s="91">
        <v>24457558.600000001</v>
      </c>
      <c r="K526" s="91">
        <v>4251867</v>
      </c>
      <c r="L526" s="91">
        <v>17.38467</v>
      </c>
      <c r="M526" s="91">
        <f t="shared" si="16"/>
        <v>24457558.600000001</v>
      </c>
      <c r="N526" s="91">
        <v>4251867</v>
      </c>
      <c r="O526" s="99">
        <f t="shared" si="17"/>
        <v>17.384674691119823</v>
      </c>
    </row>
    <row r="527" spans="1:15" ht="37.5" x14ac:dyDescent="0.3">
      <c r="A527" s="87" t="s">
        <v>1030</v>
      </c>
      <c r="B527" s="88">
        <v>607</v>
      </c>
      <c r="C527" s="89">
        <v>7</v>
      </c>
      <c r="D527" s="89">
        <v>3</v>
      </c>
      <c r="E527" s="90" t="s">
        <v>1081</v>
      </c>
      <c r="F527" s="88" t="s">
        <v>1031</v>
      </c>
      <c r="G527" s="91">
        <v>0</v>
      </c>
      <c r="H527" s="91">
        <v>0</v>
      </c>
      <c r="I527" s="91">
        <v>0</v>
      </c>
      <c r="J527" s="91">
        <v>24457558.600000001</v>
      </c>
      <c r="K527" s="91">
        <v>4251867</v>
      </c>
      <c r="L527" s="91">
        <v>17.38467</v>
      </c>
      <c r="M527" s="91">
        <f t="shared" si="16"/>
        <v>24457558.600000001</v>
      </c>
      <c r="N527" s="91">
        <v>4251867</v>
      </c>
      <c r="O527" s="99">
        <f t="shared" si="17"/>
        <v>17.384674691119823</v>
      </c>
    </row>
    <row r="528" spans="1:15" ht="39" customHeight="1" x14ac:dyDescent="0.3">
      <c r="A528" s="87" t="s">
        <v>585</v>
      </c>
      <c r="B528" s="88">
        <v>607</v>
      </c>
      <c r="C528" s="89">
        <v>7</v>
      </c>
      <c r="D528" s="89">
        <v>3</v>
      </c>
      <c r="E528" s="90" t="s">
        <v>584</v>
      </c>
      <c r="F528" s="88" t="s">
        <v>1</v>
      </c>
      <c r="G528" s="91">
        <v>2005243.02</v>
      </c>
      <c r="H528" s="91">
        <v>2005243.02</v>
      </c>
      <c r="I528" s="91">
        <v>100</v>
      </c>
      <c r="J528" s="91">
        <v>982846.98</v>
      </c>
      <c r="K528" s="91">
        <v>982792.61</v>
      </c>
      <c r="L528" s="91">
        <v>99.994470000000007</v>
      </c>
      <c r="M528" s="91">
        <f t="shared" si="16"/>
        <v>2988090</v>
      </c>
      <c r="N528" s="91">
        <v>2988035.63</v>
      </c>
      <c r="O528" s="99">
        <f t="shared" si="17"/>
        <v>99.998180443025475</v>
      </c>
    </row>
    <row r="529" spans="1:15" ht="37.5" x14ac:dyDescent="0.3">
      <c r="A529" s="87" t="s">
        <v>336</v>
      </c>
      <c r="B529" s="88">
        <v>607</v>
      </c>
      <c r="C529" s="89">
        <v>7</v>
      </c>
      <c r="D529" s="89">
        <v>3</v>
      </c>
      <c r="E529" s="90" t="s">
        <v>586</v>
      </c>
      <c r="F529" s="88" t="s">
        <v>1</v>
      </c>
      <c r="G529" s="91">
        <v>2005243.02</v>
      </c>
      <c r="H529" s="91">
        <v>2005243.02</v>
      </c>
      <c r="I529" s="91">
        <v>100</v>
      </c>
      <c r="J529" s="91">
        <v>982846.98</v>
      </c>
      <c r="K529" s="91">
        <v>982792.61</v>
      </c>
      <c r="L529" s="91">
        <v>99.994470000000007</v>
      </c>
      <c r="M529" s="91">
        <f t="shared" si="16"/>
        <v>2988090</v>
      </c>
      <c r="N529" s="91">
        <v>2988035.63</v>
      </c>
      <c r="O529" s="99">
        <f t="shared" si="17"/>
        <v>99.998180443025475</v>
      </c>
    </row>
    <row r="530" spans="1:15" ht="93.75" x14ac:dyDescent="0.3">
      <c r="A530" s="87" t="s">
        <v>1028</v>
      </c>
      <c r="B530" s="88">
        <v>607</v>
      </c>
      <c r="C530" s="89">
        <v>7</v>
      </c>
      <c r="D530" s="89">
        <v>3</v>
      </c>
      <c r="E530" s="90" t="s">
        <v>586</v>
      </c>
      <c r="F530" s="88" t="s">
        <v>1029</v>
      </c>
      <c r="G530" s="91">
        <v>2005243.02</v>
      </c>
      <c r="H530" s="91">
        <v>2005243.02</v>
      </c>
      <c r="I530" s="91">
        <v>100</v>
      </c>
      <c r="J530" s="91">
        <v>982846.98</v>
      </c>
      <c r="K530" s="91">
        <v>982792.61</v>
      </c>
      <c r="L530" s="91">
        <v>99.994470000000007</v>
      </c>
      <c r="M530" s="91">
        <f t="shared" si="16"/>
        <v>2988090</v>
      </c>
      <c r="N530" s="91">
        <v>2988035.63</v>
      </c>
      <c r="O530" s="99">
        <f t="shared" si="17"/>
        <v>99.998180443025475</v>
      </c>
    </row>
    <row r="531" spans="1:15" x14ac:dyDescent="0.3">
      <c r="A531" s="87" t="s">
        <v>593</v>
      </c>
      <c r="B531" s="88">
        <v>607</v>
      </c>
      <c r="C531" s="89">
        <v>7</v>
      </c>
      <c r="D531" s="89">
        <v>7</v>
      </c>
      <c r="E531" s="90" t="s">
        <v>1</v>
      </c>
      <c r="F531" s="88" t="s">
        <v>1</v>
      </c>
      <c r="G531" s="91">
        <v>1139363.1299999999</v>
      </c>
      <c r="H531" s="91">
        <v>1139363.1299999999</v>
      </c>
      <c r="I531" s="91">
        <v>100</v>
      </c>
      <c r="J531" s="91">
        <v>1103393.51</v>
      </c>
      <c r="K531" s="91">
        <v>1028408.62</v>
      </c>
      <c r="L531" s="91">
        <v>93.204160000000002</v>
      </c>
      <c r="M531" s="91">
        <f t="shared" si="16"/>
        <v>2242756.6399999997</v>
      </c>
      <c r="N531" s="91">
        <v>2167771.75</v>
      </c>
      <c r="O531" s="99">
        <f t="shared" si="17"/>
        <v>96.656574830160807</v>
      </c>
    </row>
    <row r="532" spans="1:15" ht="37.5" x14ac:dyDescent="0.3">
      <c r="A532" s="87" t="s">
        <v>543</v>
      </c>
      <c r="B532" s="88">
        <v>607</v>
      </c>
      <c r="C532" s="89">
        <v>7</v>
      </c>
      <c r="D532" s="89">
        <v>7</v>
      </c>
      <c r="E532" s="90" t="s">
        <v>542</v>
      </c>
      <c r="F532" s="88" t="s">
        <v>1</v>
      </c>
      <c r="G532" s="91">
        <v>1139363.1299999999</v>
      </c>
      <c r="H532" s="91">
        <v>1139363.1299999999</v>
      </c>
      <c r="I532" s="91">
        <v>100</v>
      </c>
      <c r="J532" s="91">
        <v>1103393.51</v>
      </c>
      <c r="K532" s="91">
        <v>1028408.62</v>
      </c>
      <c r="L532" s="91">
        <v>93.204160000000002</v>
      </c>
      <c r="M532" s="91">
        <f t="shared" si="16"/>
        <v>2242756.6399999997</v>
      </c>
      <c r="N532" s="91">
        <v>2167771.75</v>
      </c>
      <c r="O532" s="99">
        <f t="shared" si="17"/>
        <v>96.656574830160807</v>
      </c>
    </row>
    <row r="533" spans="1:15" x14ac:dyDescent="0.3">
      <c r="A533" s="87" t="s">
        <v>683</v>
      </c>
      <c r="B533" s="88">
        <v>607</v>
      </c>
      <c r="C533" s="89">
        <v>7</v>
      </c>
      <c r="D533" s="89">
        <v>7</v>
      </c>
      <c r="E533" s="90" t="s">
        <v>682</v>
      </c>
      <c r="F533" s="88" t="s">
        <v>1</v>
      </c>
      <c r="G533" s="91">
        <v>1139363.1299999999</v>
      </c>
      <c r="H533" s="91">
        <v>1139363.1299999999</v>
      </c>
      <c r="I533" s="91">
        <v>100</v>
      </c>
      <c r="J533" s="91">
        <v>1103393.51</v>
      </c>
      <c r="K533" s="91">
        <v>1028408.62</v>
      </c>
      <c r="L533" s="91">
        <v>93.204160000000002</v>
      </c>
      <c r="M533" s="91">
        <f t="shared" si="16"/>
        <v>2242756.6399999997</v>
      </c>
      <c r="N533" s="91">
        <v>2167771.75</v>
      </c>
      <c r="O533" s="99">
        <f t="shared" si="17"/>
        <v>96.656574830160807</v>
      </c>
    </row>
    <row r="534" spans="1:15" ht="58.5" customHeight="1" x14ac:dyDescent="0.3">
      <c r="A534" s="87" t="s">
        <v>685</v>
      </c>
      <c r="B534" s="88">
        <v>607</v>
      </c>
      <c r="C534" s="89">
        <v>7</v>
      </c>
      <c r="D534" s="89">
        <v>7</v>
      </c>
      <c r="E534" s="90" t="s">
        <v>684</v>
      </c>
      <c r="F534" s="88" t="s">
        <v>1</v>
      </c>
      <c r="G534" s="91">
        <v>1104443.1299999999</v>
      </c>
      <c r="H534" s="91">
        <v>1104443.1299999999</v>
      </c>
      <c r="I534" s="91">
        <v>100</v>
      </c>
      <c r="J534" s="91">
        <v>1095403.51</v>
      </c>
      <c r="K534" s="91">
        <v>1021408.62</v>
      </c>
      <c r="L534" s="91">
        <v>93.244969999999995</v>
      </c>
      <c r="M534" s="91">
        <f t="shared" si="16"/>
        <v>2199846.6399999997</v>
      </c>
      <c r="N534" s="91">
        <v>2125851.75</v>
      </c>
      <c r="O534" s="99">
        <f t="shared" si="17"/>
        <v>96.636361432904266</v>
      </c>
    </row>
    <row r="535" spans="1:15" ht="37.5" x14ac:dyDescent="0.3">
      <c r="A535" s="87" t="s">
        <v>336</v>
      </c>
      <c r="B535" s="88">
        <v>607</v>
      </c>
      <c r="C535" s="89">
        <v>7</v>
      </c>
      <c r="D535" s="89">
        <v>7</v>
      </c>
      <c r="E535" s="90" t="s">
        <v>686</v>
      </c>
      <c r="F535" s="88" t="s">
        <v>1</v>
      </c>
      <c r="G535" s="91">
        <v>1104443.1299999999</v>
      </c>
      <c r="H535" s="91">
        <v>1104443.1299999999</v>
      </c>
      <c r="I535" s="91">
        <v>100</v>
      </c>
      <c r="J535" s="91">
        <v>1095403.51</v>
      </c>
      <c r="K535" s="91">
        <v>1021408.62</v>
      </c>
      <c r="L535" s="91">
        <v>93.244969999999995</v>
      </c>
      <c r="M535" s="91">
        <f t="shared" si="16"/>
        <v>2199846.6399999997</v>
      </c>
      <c r="N535" s="91">
        <v>2125851.75</v>
      </c>
      <c r="O535" s="99">
        <f t="shared" si="17"/>
        <v>96.636361432904266</v>
      </c>
    </row>
    <row r="536" spans="1:15" ht="93.75" x14ac:dyDescent="0.3">
      <c r="A536" s="87" t="s">
        <v>1028</v>
      </c>
      <c r="B536" s="88">
        <v>607</v>
      </c>
      <c r="C536" s="89">
        <v>7</v>
      </c>
      <c r="D536" s="89">
        <v>7</v>
      </c>
      <c r="E536" s="90" t="s">
        <v>686</v>
      </c>
      <c r="F536" s="88" t="s">
        <v>1029</v>
      </c>
      <c r="G536" s="91">
        <v>961873.74</v>
      </c>
      <c r="H536" s="91">
        <v>961873.74</v>
      </c>
      <c r="I536" s="91">
        <v>100</v>
      </c>
      <c r="J536" s="91">
        <v>897452.9</v>
      </c>
      <c r="K536" s="91">
        <v>891809.02</v>
      </c>
      <c r="L536" s="91">
        <v>99.371120000000005</v>
      </c>
      <c r="M536" s="91">
        <f t="shared" si="16"/>
        <v>1859326.6400000001</v>
      </c>
      <c r="N536" s="91">
        <v>1853682.76</v>
      </c>
      <c r="O536" s="99">
        <f t="shared" si="17"/>
        <v>99.696455701834068</v>
      </c>
    </row>
    <row r="537" spans="1:15" ht="37.5" x14ac:dyDescent="0.3">
      <c r="A537" s="87" t="s">
        <v>1030</v>
      </c>
      <c r="B537" s="88">
        <v>607</v>
      </c>
      <c r="C537" s="89">
        <v>7</v>
      </c>
      <c r="D537" s="89">
        <v>7</v>
      </c>
      <c r="E537" s="90" t="s">
        <v>686</v>
      </c>
      <c r="F537" s="88" t="s">
        <v>1031</v>
      </c>
      <c r="G537" s="91">
        <v>142569.39000000001</v>
      </c>
      <c r="H537" s="91">
        <v>142569.39000000001</v>
      </c>
      <c r="I537" s="91">
        <v>100</v>
      </c>
      <c r="J537" s="91">
        <v>197950.61</v>
      </c>
      <c r="K537" s="91">
        <v>129599.6</v>
      </c>
      <c r="L537" s="91">
        <v>65.470669999999998</v>
      </c>
      <c r="M537" s="91">
        <f t="shared" si="16"/>
        <v>340520</v>
      </c>
      <c r="N537" s="91">
        <v>272168.99</v>
      </c>
      <c r="O537" s="99">
        <f t="shared" si="17"/>
        <v>79.927460942088572</v>
      </c>
    </row>
    <row r="538" spans="1:15" ht="38.25" customHeight="1" x14ac:dyDescent="0.3">
      <c r="A538" s="87" t="s">
        <v>688</v>
      </c>
      <c r="B538" s="88">
        <v>607</v>
      </c>
      <c r="C538" s="89">
        <v>7</v>
      </c>
      <c r="D538" s="89">
        <v>7</v>
      </c>
      <c r="E538" s="90" t="s">
        <v>687</v>
      </c>
      <c r="F538" s="88" t="s">
        <v>1</v>
      </c>
      <c r="G538" s="91">
        <v>34920</v>
      </c>
      <c r="H538" s="91">
        <v>34920</v>
      </c>
      <c r="I538" s="91">
        <v>100</v>
      </c>
      <c r="J538" s="91">
        <v>7990</v>
      </c>
      <c r="K538" s="91">
        <v>7000</v>
      </c>
      <c r="L538" s="91">
        <v>87.60951</v>
      </c>
      <c r="M538" s="91">
        <f t="shared" si="16"/>
        <v>42910</v>
      </c>
      <c r="N538" s="91">
        <v>41920</v>
      </c>
      <c r="O538" s="99">
        <f t="shared" si="17"/>
        <v>97.692845490561638</v>
      </c>
    </row>
    <row r="539" spans="1:15" x14ac:dyDescent="0.3">
      <c r="A539" s="87" t="s">
        <v>690</v>
      </c>
      <c r="B539" s="88">
        <v>607</v>
      </c>
      <c r="C539" s="89">
        <v>7</v>
      </c>
      <c r="D539" s="89">
        <v>7</v>
      </c>
      <c r="E539" s="90" t="s">
        <v>689</v>
      </c>
      <c r="F539" s="88" t="s">
        <v>1</v>
      </c>
      <c r="G539" s="91">
        <v>34920</v>
      </c>
      <c r="H539" s="91">
        <v>34920</v>
      </c>
      <c r="I539" s="91">
        <v>100</v>
      </c>
      <c r="J539" s="91">
        <v>7990</v>
      </c>
      <c r="K539" s="91">
        <v>7000</v>
      </c>
      <c r="L539" s="91">
        <v>87.60951</v>
      </c>
      <c r="M539" s="91">
        <f t="shared" si="16"/>
        <v>42910</v>
      </c>
      <c r="N539" s="91">
        <v>41920</v>
      </c>
      <c r="O539" s="99">
        <f t="shared" si="17"/>
        <v>97.692845490561638</v>
      </c>
    </row>
    <row r="540" spans="1:15" ht="37.5" x14ac:dyDescent="0.3">
      <c r="A540" s="87" t="s">
        <v>1030</v>
      </c>
      <c r="B540" s="88">
        <v>607</v>
      </c>
      <c r="C540" s="89">
        <v>7</v>
      </c>
      <c r="D540" s="89">
        <v>7</v>
      </c>
      <c r="E540" s="90" t="s">
        <v>689</v>
      </c>
      <c r="F540" s="88" t="s">
        <v>1031</v>
      </c>
      <c r="G540" s="91">
        <v>34920</v>
      </c>
      <c r="H540" s="91">
        <v>34920</v>
      </c>
      <c r="I540" s="91">
        <v>100</v>
      </c>
      <c r="J540" s="91">
        <v>7990</v>
      </c>
      <c r="K540" s="91">
        <v>7000</v>
      </c>
      <c r="L540" s="91">
        <v>87.60951</v>
      </c>
      <c r="M540" s="91">
        <f t="shared" si="16"/>
        <v>42910</v>
      </c>
      <c r="N540" s="91">
        <v>41920</v>
      </c>
      <c r="O540" s="99">
        <f t="shared" si="17"/>
        <v>97.692845490561638</v>
      </c>
    </row>
    <row r="541" spans="1:15" x14ac:dyDescent="0.3">
      <c r="A541" s="87" t="s">
        <v>601</v>
      </c>
      <c r="B541" s="88">
        <v>607</v>
      </c>
      <c r="C541" s="89">
        <v>7</v>
      </c>
      <c r="D541" s="89">
        <v>9</v>
      </c>
      <c r="E541" s="90" t="s">
        <v>1</v>
      </c>
      <c r="F541" s="88" t="s">
        <v>1</v>
      </c>
      <c r="G541" s="91">
        <v>1119645.8899999999</v>
      </c>
      <c r="H541" s="91">
        <v>1119645.8899999999</v>
      </c>
      <c r="I541" s="91">
        <v>100</v>
      </c>
      <c r="J541" s="91">
        <v>541617.1</v>
      </c>
      <c r="K541" s="91">
        <v>533513.19999999995</v>
      </c>
      <c r="L541" s="91">
        <v>98.50376</v>
      </c>
      <c r="M541" s="91">
        <f t="shared" si="16"/>
        <v>1661262.9899999998</v>
      </c>
      <c r="N541" s="91">
        <v>1653159.09</v>
      </c>
      <c r="O541" s="99">
        <f t="shared" si="17"/>
        <v>99.512184401339141</v>
      </c>
    </row>
    <row r="542" spans="1:15" ht="37.5" x14ac:dyDescent="0.3">
      <c r="A542" s="87" t="s">
        <v>320</v>
      </c>
      <c r="B542" s="88">
        <v>607</v>
      </c>
      <c r="C542" s="89">
        <v>7</v>
      </c>
      <c r="D542" s="89">
        <v>9</v>
      </c>
      <c r="E542" s="90" t="s">
        <v>319</v>
      </c>
      <c r="F542" s="88" t="s">
        <v>1</v>
      </c>
      <c r="G542" s="91">
        <v>1063482.24</v>
      </c>
      <c r="H542" s="91">
        <v>1063482.24</v>
      </c>
      <c r="I542" s="91">
        <v>100</v>
      </c>
      <c r="J542" s="91">
        <v>534290.15</v>
      </c>
      <c r="K542" s="91">
        <v>533513.19999999995</v>
      </c>
      <c r="L542" s="91">
        <v>99.854579999999999</v>
      </c>
      <c r="M542" s="91">
        <f t="shared" si="16"/>
        <v>1597772.3900000001</v>
      </c>
      <c r="N542" s="91">
        <v>1596995.44</v>
      </c>
      <c r="O542" s="99">
        <f t="shared" si="17"/>
        <v>99.951372923649018</v>
      </c>
    </row>
    <row r="543" spans="1:15" x14ac:dyDescent="0.3">
      <c r="A543" s="87" t="s">
        <v>380</v>
      </c>
      <c r="B543" s="88">
        <v>607</v>
      </c>
      <c r="C543" s="89">
        <v>7</v>
      </c>
      <c r="D543" s="89">
        <v>9</v>
      </c>
      <c r="E543" s="90" t="s">
        <v>379</v>
      </c>
      <c r="F543" s="88" t="s">
        <v>1</v>
      </c>
      <c r="G543" s="91">
        <v>1063482.24</v>
      </c>
      <c r="H543" s="91">
        <v>1063482.24</v>
      </c>
      <c r="I543" s="91">
        <v>100</v>
      </c>
      <c r="J543" s="91">
        <v>534290.15</v>
      </c>
      <c r="K543" s="91">
        <v>533513.19999999995</v>
      </c>
      <c r="L543" s="91">
        <v>99.854579999999999</v>
      </c>
      <c r="M543" s="91">
        <f t="shared" si="16"/>
        <v>1597772.3900000001</v>
      </c>
      <c r="N543" s="91">
        <v>1596995.44</v>
      </c>
      <c r="O543" s="99">
        <f t="shared" si="17"/>
        <v>99.951372923649018</v>
      </c>
    </row>
    <row r="544" spans="1:15" ht="37.5" x14ac:dyDescent="0.3">
      <c r="A544" s="87" t="s">
        <v>603</v>
      </c>
      <c r="B544" s="88">
        <v>607</v>
      </c>
      <c r="C544" s="89">
        <v>7</v>
      </c>
      <c r="D544" s="89">
        <v>9</v>
      </c>
      <c r="E544" s="90" t="s">
        <v>602</v>
      </c>
      <c r="F544" s="88" t="s">
        <v>1</v>
      </c>
      <c r="G544" s="91">
        <v>93580.72</v>
      </c>
      <c r="H544" s="91">
        <v>93580.72</v>
      </c>
      <c r="I544" s="91">
        <v>100</v>
      </c>
      <c r="J544" s="91">
        <v>34030.36</v>
      </c>
      <c r="K544" s="91">
        <v>33879.360000000001</v>
      </c>
      <c r="L544" s="91">
        <v>99.556280000000001</v>
      </c>
      <c r="M544" s="91">
        <f t="shared" si="16"/>
        <v>127611.08</v>
      </c>
      <c r="N544" s="91">
        <v>127460.08</v>
      </c>
      <c r="O544" s="99">
        <f t="shared" si="17"/>
        <v>99.881671716907334</v>
      </c>
    </row>
    <row r="545" spans="1:15" ht="56.25" x14ac:dyDescent="0.3">
      <c r="A545" s="87" t="s">
        <v>692</v>
      </c>
      <c r="B545" s="88">
        <v>607</v>
      </c>
      <c r="C545" s="89">
        <v>7</v>
      </c>
      <c r="D545" s="89">
        <v>9</v>
      </c>
      <c r="E545" s="90" t="s">
        <v>691</v>
      </c>
      <c r="F545" s="88" t="s">
        <v>1</v>
      </c>
      <c r="G545" s="91">
        <v>93580.72</v>
      </c>
      <c r="H545" s="91">
        <v>93580.72</v>
      </c>
      <c r="I545" s="91">
        <v>100</v>
      </c>
      <c r="J545" s="91">
        <v>34030.36</v>
      </c>
      <c r="K545" s="91">
        <v>33879.360000000001</v>
      </c>
      <c r="L545" s="91">
        <v>99.556280000000001</v>
      </c>
      <c r="M545" s="91">
        <f t="shared" si="16"/>
        <v>127611.08</v>
      </c>
      <c r="N545" s="91">
        <v>127460.08</v>
      </c>
      <c r="O545" s="99">
        <f t="shared" si="17"/>
        <v>99.881671716907334</v>
      </c>
    </row>
    <row r="546" spans="1:15" ht="37.5" x14ac:dyDescent="0.3">
      <c r="A546" s="87" t="s">
        <v>1030</v>
      </c>
      <c r="B546" s="88">
        <v>607</v>
      </c>
      <c r="C546" s="89">
        <v>7</v>
      </c>
      <c r="D546" s="89">
        <v>9</v>
      </c>
      <c r="E546" s="90" t="s">
        <v>691</v>
      </c>
      <c r="F546" s="88" t="s">
        <v>1031</v>
      </c>
      <c r="G546" s="91">
        <v>93580.72</v>
      </c>
      <c r="H546" s="91">
        <v>93580.72</v>
      </c>
      <c r="I546" s="91">
        <v>100</v>
      </c>
      <c r="J546" s="91">
        <v>34030.36</v>
      </c>
      <c r="K546" s="91">
        <v>33879.360000000001</v>
      </c>
      <c r="L546" s="91">
        <v>99.556280000000001</v>
      </c>
      <c r="M546" s="91">
        <f t="shared" si="16"/>
        <v>127611.08</v>
      </c>
      <c r="N546" s="91">
        <v>127460.08</v>
      </c>
      <c r="O546" s="99">
        <f t="shared" si="17"/>
        <v>99.881671716907334</v>
      </c>
    </row>
    <row r="547" spans="1:15" ht="39" customHeight="1" x14ac:dyDescent="0.3">
      <c r="A547" s="87" t="s">
        <v>607</v>
      </c>
      <c r="B547" s="88">
        <v>607</v>
      </c>
      <c r="C547" s="89">
        <v>7</v>
      </c>
      <c r="D547" s="89">
        <v>9</v>
      </c>
      <c r="E547" s="90" t="s">
        <v>606</v>
      </c>
      <c r="F547" s="88" t="s">
        <v>1</v>
      </c>
      <c r="G547" s="91">
        <v>969901.52</v>
      </c>
      <c r="H547" s="91">
        <v>969901.52</v>
      </c>
      <c r="I547" s="91">
        <v>100</v>
      </c>
      <c r="J547" s="91">
        <v>500259.79</v>
      </c>
      <c r="K547" s="91">
        <v>499633.84</v>
      </c>
      <c r="L547" s="91">
        <v>99.874880000000005</v>
      </c>
      <c r="M547" s="91">
        <f t="shared" si="16"/>
        <v>1470161.31</v>
      </c>
      <c r="N547" s="91">
        <v>1469535.36</v>
      </c>
      <c r="O547" s="99">
        <f t="shared" si="17"/>
        <v>99.957423039516669</v>
      </c>
    </row>
    <row r="548" spans="1:15" ht="40.5" customHeight="1" x14ac:dyDescent="0.3">
      <c r="A548" s="87" t="s">
        <v>694</v>
      </c>
      <c r="B548" s="88">
        <v>607</v>
      </c>
      <c r="C548" s="89">
        <v>7</v>
      </c>
      <c r="D548" s="89">
        <v>9</v>
      </c>
      <c r="E548" s="90" t="s">
        <v>693</v>
      </c>
      <c r="F548" s="88" t="s">
        <v>1</v>
      </c>
      <c r="G548" s="91">
        <v>969901.52</v>
      </c>
      <c r="H548" s="91">
        <v>969901.52</v>
      </c>
      <c r="I548" s="91">
        <v>100</v>
      </c>
      <c r="J548" s="91">
        <v>500259.79</v>
      </c>
      <c r="K548" s="91">
        <v>499633.84</v>
      </c>
      <c r="L548" s="91">
        <v>99.874880000000005</v>
      </c>
      <c r="M548" s="91">
        <f t="shared" si="16"/>
        <v>1470161.31</v>
      </c>
      <c r="N548" s="91">
        <v>1469535.36</v>
      </c>
      <c r="O548" s="99">
        <f t="shared" si="17"/>
        <v>99.957423039516669</v>
      </c>
    </row>
    <row r="549" spans="1:15" ht="37.5" x14ac:dyDescent="0.3">
      <c r="A549" s="87" t="s">
        <v>1030</v>
      </c>
      <c r="B549" s="88">
        <v>607</v>
      </c>
      <c r="C549" s="89">
        <v>7</v>
      </c>
      <c r="D549" s="89">
        <v>9</v>
      </c>
      <c r="E549" s="90" t="s">
        <v>693</v>
      </c>
      <c r="F549" s="88" t="s">
        <v>1031</v>
      </c>
      <c r="G549" s="91">
        <v>969901.52</v>
      </c>
      <c r="H549" s="91">
        <v>969901.52</v>
      </c>
      <c r="I549" s="91">
        <v>100</v>
      </c>
      <c r="J549" s="91">
        <v>500259.79</v>
      </c>
      <c r="K549" s="91">
        <v>499633.84</v>
      </c>
      <c r="L549" s="91">
        <v>99.874880000000005</v>
      </c>
      <c r="M549" s="91">
        <f t="shared" si="16"/>
        <v>1470161.31</v>
      </c>
      <c r="N549" s="91">
        <v>1469535.36</v>
      </c>
      <c r="O549" s="99">
        <f t="shared" si="17"/>
        <v>99.957423039516669</v>
      </c>
    </row>
    <row r="550" spans="1:15" ht="37.5" x14ac:dyDescent="0.3">
      <c r="A550" s="87" t="s">
        <v>543</v>
      </c>
      <c r="B550" s="88">
        <v>607</v>
      </c>
      <c r="C550" s="89">
        <v>7</v>
      </c>
      <c r="D550" s="89">
        <v>9</v>
      </c>
      <c r="E550" s="90" t="s">
        <v>542</v>
      </c>
      <c r="F550" s="88" t="s">
        <v>1</v>
      </c>
      <c r="G550" s="91">
        <v>56163.65</v>
      </c>
      <c r="H550" s="91">
        <v>56163.65</v>
      </c>
      <c r="I550" s="91">
        <v>100</v>
      </c>
      <c r="J550" s="91">
        <v>7326.95</v>
      </c>
      <c r="K550" s="91">
        <v>0</v>
      </c>
      <c r="L550" s="91">
        <v>0</v>
      </c>
      <c r="M550" s="91">
        <f t="shared" si="16"/>
        <v>63490.6</v>
      </c>
      <c r="N550" s="91">
        <v>56163.65</v>
      </c>
      <c r="O550" s="99">
        <f t="shared" si="17"/>
        <v>88.459787748107601</v>
      </c>
    </row>
    <row r="551" spans="1:15" ht="37.5" x14ac:dyDescent="0.3">
      <c r="A551" s="87" t="s">
        <v>545</v>
      </c>
      <c r="B551" s="88">
        <v>607</v>
      </c>
      <c r="C551" s="89">
        <v>7</v>
      </c>
      <c r="D551" s="89">
        <v>9</v>
      </c>
      <c r="E551" s="90" t="s">
        <v>544</v>
      </c>
      <c r="F551" s="88" t="s">
        <v>1</v>
      </c>
      <c r="G551" s="91">
        <v>18673.05</v>
      </c>
      <c r="H551" s="91">
        <v>18673.05</v>
      </c>
      <c r="I551" s="91">
        <v>100</v>
      </c>
      <c r="J551" s="91">
        <v>7326.95</v>
      </c>
      <c r="K551" s="91">
        <v>0</v>
      </c>
      <c r="L551" s="91">
        <v>0</v>
      </c>
      <c r="M551" s="91">
        <f t="shared" si="16"/>
        <v>26000</v>
      </c>
      <c r="N551" s="91">
        <v>18673.05</v>
      </c>
      <c r="O551" s="99">
        <f t="shared" si="17"/>
        <v>71.819423076923073</v>
      </c>
    </row>
    <row r="552" spans="1:15" ht="38.25" customHeight="1" x14ac:dyDescent="0.3">
      <c r="A552" s="87" t="s">
        <v>581</v>
      </c>
      <c r="B552" s="88">
        <v>607</v>
      </c>
      <c r="C552" s="89">
        <v>7</v>
      </c>
      <c r="D552" s="89">
        <v>9</v>
      </c>
      <c r="E552" s="90" t="s">
        <v>580</v>
      </c>
      <c r="F552" s="88" t="s">
        <v>1</v>
      </c>
      <c r="G552" s="91">
        <v>18673.05</v>
      </c>
      <c r="H552" s="91">
        <v>18673.05</v>
      </c>
      <c r="I552" s="91">
        <v>100</v>
      </c>
      <c r="J552" s="91">
        <v>7326.95</v>
      </c>
      <c r="K552" s="91">
        <v>0</v>
      </c>
      <c r="L552" s="91">
        <v>0</v>
      </c>
      <c r="M552" s="91">
        <f t="shared" si="16"/>
        <v>26000</v>
      </c>
      <c r="N552" s="91">
        <v>18673.05</v>
      </c>
      <c r="O552" s="99">
        <f t="shared" si="17"/>
        <v>71.819423076923073</v>
      </c>
    </row>
    <row r="553" spans="1:15" ht="37.5" x14ac:dyDescent="0.3">
      <c r="A553" s="87" t="s">
        <v>336</v>
      </c>
      <c r="B553" s="88">
        <v>607</v>
      </c>
      <c r="C553" s="89">
        <v>7</v>
      </c>
      <c r="D553" s="89">
        <v>9</v>
      </c>
      <c r="E553" s="90" t="s">
        <v>582</v>
      </c>
      <c r="F553" s="88" t="s">
        <v>1</v>
      </c>
      <c r="G553" s="91">
        <v>18673.05</v>
      </c>
      <c r="H553" s="91">
        <v>18673.05</v>
      </c>
      <c r="I553" s="91">
        <v>100</v>
      </c>
      <c r="J553" s="91">
        <v>7326.95</v>
      </c>
      <c r="K553" s="91">
        <v>0</v>
      </c>
      <c r="L553" s="91">
        <v>0</v>
      </c>
      <c r="M553" s="91">
        <f t="shared" si="16"/>
        <v>26000</v>
      </c>
      <c r="N553" s="91">
        <v>18673.05</v>
      </c>
      <c r="O553" s="99">
        <f t="shared" si="17"/>
        <v>71.819423076923073</v>
      </c>
    </row>
    <row r="554" spans="1:15" ht="93.75" x14ac:dyDescent="0.3">
      <c r="A554" s="87" t="s">
        <v>1028</v>
      </c>
      <c r="B554" s="88">
        <v>607</v>
      </c>
      <c r="C554" s="89">
        <v>7</v>
      </c>
      <c r="D554" s="89">
        <v>9</v>
      </c>
      <c r="E554" s="90" t="s">
        <v>582</v>
      </c>
      <c r="F554" s="88" t="s">
        <v>1029</v>
      </c>
      <c r="G554" s="91">
        <v>1473.05</v>
      </c>
      <c r="H554" s="91">
        <v>1473.05</v>
      </c>
      <c r="I554" s="91">
        <v>100</v>
      </c>
      <c r="J554" s="91">
        <v>1.75</v>
      </c>
      <c r="K554" s="91">
        <v>0</v>
      </c>
      <c r="L554" s="91">
        <v>0</v>
      </c>
      <c r="M554" s="91">
        <f t="shared" si="16"/>
        <v>1474.8</v>
      </c>
      <c r="N554" s="91">
        <v>1473.05</v>
      </c>
      <c r="O554" s="99">
        <f t="shared" si="17"/>
        <v>99.881339842690537</v>
      </c>
    </row>
    <row r="555" spans="1:15" ht="37.5" x14ac:dyDescent="0.3">
      <c r="A555" s="87" t="s">
        <v>1030</v>
      </c>
      <c r="B555" s="88">
        <v>607</v>
      </c>
      <c r="C555" s="89">
        <v>7</v>
      </c>
      <c r="D555" s="89">
        <v>9</v>
      </c>
      <c r="E555" s="90" t="s">
        <v>582</v>
      </c>
      <c r="F555" s="88" t="s">
        <v>1031</v>
      </c>
      <c r="G555" s="91">
        <v>17200</v>
      </c>
      <c r="H555" s="91">
        <v>17200</v>
      </c>
      <c r="I555" s="91">
        <v>100</v>
      </c>
      <c r="J555" s="91">
        <v>7325.2</v>
      </c>
      <c r="K555" s="91">
        <v>0</v>
      </c>
      <c r="L555" s="91">
        <v>0</v>
      </c>
      <c r="M555" s="91">
        <f t="shared" si="16"/>
        <v>24525.200000000001</v>
      </c>
      <c r="N555" s="91">
        <v>17200</v>
      </c>
      <c r="O555" s="99">
        <f t="shared" si="17"/>
        <v>70.131945916852871</v>
      </c>
    </row>
    <row r="556" spans="1:15" ht="58.5" customHeight="1" x14ac:dyDescent="0.3">
      <c r="A556" s="87" t="s">
        <v>595</v>
      </c>
      <c r="B556" s="88">
        <v>607</v>
      </c>
      <c r="C556" s="89">
        <v>7</v>
      </c>
      <c r="D556" s="89">
        <v>9</v>
      </c>
      <c r="E556" s="90" t="s">
        <v>594</v>
      </c>
      <c r="F556" s="88" t="s">
        <v>1</v>
      </c>
      <c r="G556" s="91">
        <v>37490.6</v>
      </c>
      <c r="H556" s="91">
        <v>37490.6</v>
      </c>
      <c r="I556" s="91">
        <v>100</v>
      </c>
      <c r="J556" s="91">
        <v>0</v>
      </c>
      <c r="K556" s="91">
        <v>0</v>
      </c>
      <c r="L556" s="91">
        <v>0</v>
      </c>
      <c r="M556" s="91">
        <f t="shared" si="16"/>
        <v>37490.6</v>
      </c>
      <c r="N556" s="91">
        <v>37490.6</v>
      </c>
      <c r="O556" s="99">
        <f t="shared" si="17"/>
        <v>100</v>
      </c>
    </row>
    <row r="557" spans="1:15" ht="37.5" x14ac:dyDescent="0.3">
      <c r="A557" s="87" t="s">
        <v>597</v>
      </c>
      <c r="B557" s="88">
        <v>607</v>
      </c>
      <c r="C557" s="89">
        <v>7</v>
      </c>
      <c r="D557" s="89">
        <v>9</v>
      </c>
      <c r="E557" s="90" t="s">
        <v>596</v>
      </c>
      <c r="F557" s="88" t="s">
        <v>1</v>
      </c>
      <c r="G557" s="91">
        <v>37490.6</v>
      </c>
      <c r="H557" s="91">
        <v>37490.6</v>
      </c>
      <c r="I557" s="91">
        <v>100</v>
      </c>
      <c r="J557" s="91">
        <v>0</v>
      </c>
      <c r="K557" s="91">
        <v>0</v>
      </c>
      <c r="L557" s="91">
        <v>0</v>
      </c>
      <c r="M557" s="91">
        <f t="shared" si="16"/>
        <v>37490.6</v>
      </c>
      <c r="N557" s="91">
        <v>37490.6</v>
      </c>
      <c r="O557" s="99">
        <f t="shared" si="17"/>
        <v>100</v>
      </c>
    </row>
    <row r="558" spans="1:15" ht="37.5" x14ac:dyDescent="0.3">
      <c r="A558" s="87" t="s">
        <v>1075</v>
      </c>
      <c r="B558" s="88">
        <v>607</v>
      </c>
      <c r="C558" s="89">
        <v>7</v>
      </c>
      <c r="D558" s="89">
        <v>9</v>
      </c>
      <c r="E558" s="90" t="s">
        <v>600</v>
      </c>
      <c r="F558" s="88" t="s">
        <v>1</v>
      </c>
      <c r="G558" s="91">
        <v>37490.6</v>
      </c>
      <c r="H558" s="91">
        <v>37490.6</v>
      </c>
      <c r="I558" s="91">
        <v>100</v>
      </c>
      <c r="J558" s="91">
        <v>0</v>
      </c>
      <c r="K558" s="91">
        <v>0</v>
      </c>
      <c r="L558" s="91">
        <v>0</v>
      </c>
      <c r="M558" s="91">
        <f t="shared" si="16"/>
        <v>37490.6</v>
      </c>
      <c r="N558" s="91">
        <v>37490.6</v>
      </c>
      <c r="O558" s="99">
        <f t="shared" si="17"/>
        <v>100</v>
      </c>
    </row>
    <row r="559" spans="1:15" ht="93.75" x14ac:dyDescent="0.3">
      <c r="A559" s="87" t="s">
        <v>1028</v>
      </c>
      <c r="B559" s="88">
        <v>607</v>
      </c>
      <c r="C559" s="89">
        <v>7</v>
      </c>
      <c r="D559" s="89">
        <v>9</v>
      </c>
      <c r="E559" s="90" t="s">
        <v>600</v>
      </c>
      <c r="F559" s="88" t="s">
        <v>1029</v>
      </c>
      <c r="G559" s="91">
        <v>530.6</v>
      </c>
      <c r="H559" s="91">
        <v>530.6</v>
      </c>
      <c r="I559" s="91">
        <v>100</v>
      </c>
      <c r="J559" s="91">
        <v>0</v>
      </c>
      <c r="K559" s="91">
        <v>0</v>
      </c>
      <c r="L559" s="91">
        <v>0</v>
      </c>
      <c r="M559" s="91">
        <f t="shared" si="16"/>
        <v>530.6</v>
      </c>
      <c r="N559" s="91">
        <v>530.6</v>
      </c>
      <c r="O559" s="99">
        <f t="shared" si="17"/>
        <v>100</v>
      </c>
    </row>
    <row r="560" spans="1:15" ht="37.5" x14ac:dyDescent="0.3">
      <c r="A560" s="87" t="s">
        <v>1030</v>
      </c>
      <c r="B560" s="88">
        <v>607</v>
      </c>
      <c r="C560" s="89">
        <v>7</v>
      </c>
      <c r="D560" s="89">
        <v>9</v>
      </c>
      <c r="E560" s="90" t="s">
        <v>600</v>
      </c>
      <c r="F560" s="88" t="s">
        <v>1031</v>
      </c>
      <c r="G560" s="91">
        <v>36960</v>
      </c>
      <c r="H560" s="91">
        <v>36960</v>
      </c>
      <c r="I560" s="91">
        <v>100</v>
      </c>
      <c r="J560" s="91">
        <v>0</v>
      </c>
      <c r="K560" s="91">
        <v>0</v>
      </c>
      <c r="L560" s="91">
        <v>0</v>
      </c>
      <c r="M560" s="91">
        <f t="shared" si="16"/>
        <v>36960</v>
      </c>
      <c r="N560" s="91">
        <v>36960</v>
      </c>
      <c r="O560" s="99">
        <f t="shared" si="17"/>
        <v>100</v>
      </c>
    </row>
    <row r="561" spans="1:15" x14ac:dyDescent="0.3">
      <c r="A561" s="87" t="s">
        <v>695</v>
      </c>
      <c r="B561" s="88">
        <v>607</v>
      </c>
      <c r="C561" s="89">
        <v>8</v>
      </c>
      <c r="D561" s="89">
        <v>0</v>
      </c>
      <c r="E561" s="90" t="s">
        <v>1</v>
      </c>
      <c r="F561" s="88" t="s">
        <v>1</v>
      </c>
      <c r="G561" s="91">
        <v>29224698.18</v>
      </c>
      <c r="H561" s="91">
        <v>29224698.18</v>
      </c>
      <c r="I561" s="91">
        <v>100</v>
      </c>
      <c r="J561" s="91">
        <v>13805200.27</v>
      </c>
      <c r="K561" s="91">
        <v>13735273.9</v>
      </c>
      <c r="L561" s="91">
        <v>99.493480000000005</v>
      </c>
      <c r="M561" s="91">
        <f t="shared" si="16"/>
        <v>43029898.450000003</v>
      </c>
      <c r="N561" s="91">
        <v>42959972.079999998</v>
      </c>
      <c r="O561" s="99">
        <f t="shared" si="17"/>
        <v>99.837493527712468</v>
      </c>
    </row>
    <row r="562" spans="1:15" x14ac:dyDescent="0.3">
      <c r="A562" s="87" t="s">
        <v>696</v>
      </c>
      <c r="B562" s="88">
        <v>607</v>
      </c>
      <c r="C562" s="89">
        <v>8</v>
      </c>
      <c r="D562" s="89">
        <v>1</v>
      </c>
      <c r="E562" s="90" t="s">
        <v>1</v>
      </c>
      <c r="F562" s="88" t="s">
        <v>1</v>
      </c>
      <c r="G562" s="91">
        <v>25482971.350000001</v>
      </c>
      <c r="H562" s="91">
        <v>25482971.350000001</v>
      </c>
      <c r="I562" s="91">
        <v>100</v>
      </c>
      <c r="J562" s="91">
        <v>11990170.58</v>
      </c>
      <c r="K562" s="91">
        <v>11930909.5</v>
      </c>
      <c r="L562" s="91">
        <v>99.505750000000006</v>
      </c>
      <c r="M562" s="91">
        <f t="shared" si="16"/>
        <v>37473141.93</v>
      </c>
      <c r="N562" s="91">
        <v>37413880.850000001</v>
      </c>
      <c r="O562" s="99">
        <f t="shared" si="17"/>
        <v>99.841857189048369</v>
      </c>
    </row>
    <row r="563" spans="1:15" ht="37.5" x14ac:dyDescent="0.3">
      <c r="A563" s="87" t="s">
        <v>698</v>
      </c>
      <c r="B563" s="88">
        <v>607</v>
      </c>
      <c r="C563" s="89">
        <v>8</v>
      </c>
      <c r="D563" s="89">
        <v>1</v>
      </c>
      <c r="E563" s="90" t="s">
        <v>697</v>
      </c>
      <c r="F563" s="88" t="s">
        <v>1</v>
      </c>
      <c r="G563" s="91">
        <v>25482971.350000001</v>
      </c>
      <c r="H563" s="91">
        <v>25482971.350000001</v>
      </c>
      <c r="I563" s="91">
        <v>100</v>
      </c>
      <c r="J563" s="91">
        <v>11990170.58</v>
      </c>
      <c r="K563" s="91">
        <v>11930909.5</v>
      </c>
      <c r="L563" s="91">
        <v>99.505750000000006</v>
      </c>
      <c r="M563" s="91">
        <f t="shared" si="16"/>
        <v>37473141.93</v>
      </c>
      <c r="N563" s="91">
        <v>37413880.850000001</v>
      </c>
      <c r="O563" s="99">
        <f t="shared" si="17"/>
        <v>99.841857189048369</v>
      </c>
    </row>
    <row r="564" spans="1:15" ht="37.5" x14ac:dyDescent="0.3">
      <c r="A564" s="87" t="s">
        <v>700</v>
      </c>
      <c r="B564" s="88">
        <v>607</v>
      </c>
      <c r="C564" s="89">
        <v>8</v>
      </c>
      <c r="D564" s="89">
        <v>1</v>
      </c>
      <c r="E564" s="90" t="s">
        <v>699</v>
      </c>
      <c r="F564" s="88" t="s">
        <v>1</v>
      </c>
      <c r="G564" s="91">
        <v>13550000</v>
      </c>
      <c r="H564" s="91">
        <v>13550000</v>
      </c>
      <c r="I564" s="91">
        <v>100</v>
      </c>
      <c r="J564" s="91">
        <v>5111647.9800000004</v>
      </c>
      <c r="K564" s="91">
        <v>5111647.9800000004</v>
      </c>
      <c r="L564" s="91">
        <v>100</v>
      </c>
      <c r="M564" s="91">
        <f t="shared" si="16"/>
        <v>18661647.98</v>
      </c>
      <c r="N564" s="91">
        <v>18661647.98</v>
      </c>
      <c r="O564" s="99">
        <f t="shared" si="17"/>
        <v>100</v>
      </c>
    </row>
    <row r="565" spans="1:15" ht="56.25" x14ac:dyDescent="0.3">
      <c r="A565" s="87" t="s">
        <v>702</v>
      </c>
      <c r="B565" s="88">
        <v>607</v>
      </c>
      <c r="C565" s="89">
        <v>8</v>
      </c>
      <c r="D565" s="89">
        <v>1</v>
      </c>
      <c r="E565" s="90" t="s">
        <v>701</v>
      </c>
      <c r="F565" s="88" t="s">
        <v>1</v>
      </c>
      <c r="G565" s="91">
        <v>13550000</v>
      </c>
      <c r="H565" s="91">
        <v>13550000</v>
      </c>
      <c r="I565" s="91">
        <v>100</v>
      </c>
      <c r="J565" s="91">
        <v>5111647.9800000004</v>
      </c>
      <c r="K565" s="91">
        <v>5111647.9800000004</v>
      </c>
      <c r="L565" s="91">
        <v>100</v>
      </c>
      <c r="M565" s="91">
        <f t="shared" si="16"/>
        <v>18661647.98</v>
      </c>
      <c r="N565" s="91">
        <v>18661647.98</v>
      </c>
      <c r="O565" s="99">
        <f t="shared" si="17"/>
        <v>100</v>
      </c>
    </row>
    <row r="566" spans="1:15" ht="37.5" x14ac:dyDescent="0.3">
      <c r="A566" s="87" t="s">
        <v>336</v>
      </c>
      <c r="B566" s="88">
        <v>607</v>
      </c>
      <c r="C566" s="89">
        <v>8</v>
      </c>
      <c r="D566" s="89">
        <v>1</v>
      </c>
      <c r="E566" s="90" t="s">
        <v>703</v>
      </c>
      <c r="F566" s="88" t="s">
        <v>1</v>
      </c>
      <c r="G566" s="91">
        <v>13550000</v>
      </c>
      <c r="H566" s="91">
        <v>13550000</v>
      </c>
      <c r="I566" s="91">
        <v>100</v>
      </c>
      <c r="J566" s="91">
        <v>5111647.9800000004</v>
      </c>
      <c r="K566" s="91">
        <v>5111647.9800000004</v>
      </c>
      <c r="L566" s="91">
        <v>100</v>
      </c>
      <c r="M566" s="91">
        <f t="shared" si="16"/>
        <v>18661647.98</v>
      </c>
      <c r="N566" s="91">
        <v>18661647.98</v>
      </c>
      <c r="O566" s="99">
        <f t="shared" si="17"/>
        <v>100</v>
      </c>
    </row>
    <row r="567" spans="1:15" ht="40.5" customHeight="1" x14ac:dyDescent="0.3">
      <c r="A567" s="87" t="s">
        <v>1050</v>
      </c>
      <c r="B567" s="88">
        <v>607</v>
      </c>
      <c r="C567" s="89">
        <v>8</v>
      </c>
      <c r="D567" s="89">
        <v>1</v>
      </c>
      <c r="E567" s="90" t="s">
        <v>703</v>
      </c>
      <c r="F567" s="88" t="s">
        <v>1051</v>
      </c>
      <c r="G567" s="91">
        <v>13550000</v>
      </c>
      <c r="H567" s="91">
        <v>13550000</v>
      </c>
      <c r="I567" s="91">
        <v>100</v>
      </c>
      <c r="J567" s="91">
        <v>5111647.9800000004</v>
      </c>
      <c r="K567" s="91">
        <v>5111647.9800000004</v>
      </c>
      <c r="L567" s="91">
        <v>100</v>
      </c>
      <c r="M567" s="91">
        <f t="shared" si="16"/>
        <v>18661647.98</v>
      </c>
      <c r="N567" s="91">
        <v>18661647.98</v>
      </c>
      <c r="O567" s="99">
        <f t="shared" si="17"/>
        <v>100</v>
      </c>
    </row>
    <row r="568" spans="1:15" ht="37.5" x14ac:dyDescent="0.3">
      <c r="A568" s="87" t="s">
        <v>705</v>
      </c>
      <c r="B568" s="88">
        <v>607</v>
      </c>
      <c r="C568" s="89">
        <v>8</v>
      </c>
      <c r="D568" s="89">
        <v>1</v>
      </c>
      <c r="E568" s="90" t="s">
        <v>704</v>
      </c>
      <c r="F568" s="88" t="s">
        <v>1</v>
      </c>
      <c r="G568" s="91">
        <v>11932971.35</v>
      </c>
      <c r="H568" s="91">
        <v>11932971.35</v>
      </c>
      <c r="I568" s="91">
        <v>100</v>
      </c>
      <c r="J568" s="91">
        <v>6878522.5999999996</v>
      </c>
      <c r="K568" s="91">
        <v>6819261.5199999996</v>
      </c>
      <c r="L568" s="91">
        <v>99.138459999999995</v>
      </c>
      <c r="M568" s="91">
        <f t="shared" si="16"/>
        <v>18811493.949999999</v>
      </c>
      <c r="N568" s="91">
        <v>18752232.870000001</v>
      </c>
      <c r="O568" s="99">
        <f t="shared" si="17"/>
        <v>99.684974090003109</v>
      </c>
    </row>
    <row r="569" spans="1:15" ht="56.25" x14ac:dyDescent="0.3">
      <c r="A569" s="87" t="s">
        <v>707</v>
      </c>
      <c r="B569" s="88">
        <v>607</v>
      </c>
      <c r="C569" s="89">
        <v>8</v>
      </c>
      <c r="D569" s="89">
        <v>1</v>
      </c>
      <c r="E569" s="90" t="s">
        <v>706</v>
      </c>
      <c r="F569" s="88" t="s">
        <v>1</v>
      </c>
      <c r="G569" s="91">
        <v>11932971.35</v>
      </c>
      <c r="H569" s="91">
        <v>11932971.35</v>
      </c>
      <c r="I569" s="91">
        <v>100</v>
      </c>
      <c r="J569" s="91">
        <v>6878522.5999999996</v>
      </c>
      <c r="K569" s="91">
        <v>6819261.5199999996</v>
      </c>
      <c r="L569" s="91">
        <v>99.138459999999995</v>
      </c>
      <c r="M569" s="91">
        <f t="shared" ref="M569:M629" si="18">G569+J569</f>
        <v>18811493.949999999</v>
      </c>
      <c r="N569" s="91">
        <v>18752232.870000001</v>
      </c>
      <c r="O569" s="99">
        <f t="shared" ref="O569:O629" si="19">N569/M569*100</f>
        <v>99.684974090003109</v>
      </c>
    </row>
    <row r="570" spans="1:15" ht="37.5" x14ac:dyDescent="0.3">
      <c r="A570" s="87" t="s">
        <v>336</v>
      </c>
      <c r="B570" s="88">
        <v>607</v>
      </c>
      <c r="C570" s="89">
        <v>8</v>
      </c>
      <c r="D570" s="89">
        <v>1</v>
      </c>
      <c r="E570" s="90" t="s">
        <v>708</v>
      </c>
      <c r="F570" s="88" t="s">
        <v>1</v>
      </c>
      <c r="G570" s="91">
        <v>11665346.99</v>
      </c>
      <c r="H570" s="91">
        <v>11665346.99</v>
      </c>
      <c r="I570" s="91">
        <v>100</v>
      </c>
      <c r="J570" s="91">
        <v>6872268.8200000003</v>
      </c>
      <c r="K570" s="91">
        <v>6813007.7400000002</v>
      </c>
      <c r="L570" s="91">
        <v>99.137680000000003</v>
      </c>
      <c r="M570" s="91">
        <f t="shared" si="18"/>
        <v>18537615.810000002</v>
      </c>
      <c r="N570" s="91">
        <v>18478354.73</v>
      </c>
      <c r="O570" s="99">
        <f t="shared" si="19"/>
        <v>99.68031983936126</v>
      </c>
    </row>
    <row r="571" spans="1:15" ht="93.75" x14ac:dyDescent="0.3">
      <c r="A571" s="87" t="s">
        <v>1028</v>
      </c>
      <c r="B571" s="88">
        <v>607</v>
      </c>
      <c r="C571" s="89">
        <v>8</v>
      </c>
      <c r="D571" s="89">
        <v>1</v>
      </c>
      <c r="E571" s="90" t="s">
        <v>708</v>
      </c>
      <c r="F571" s="88" t="s">
        <v>1029</v>
      </c>
      <c r="G571" s="91">
        <v>10723828.189999999</v>
      </c>
      <c r="H571" s="91">
        <v>10723828.189999999</v>
      </c>
      <c r="I571" s="91">
        <v>100</v>
      </c>
      <c r="J571" s="91">
        <v>6154487.6200000001</v>
      </c>
      <c r="K571" s="91">
        <v>6153842.2400000002</v>
      </c>
      <c r="L571" s="91">
        <v>99.989509999999996</v>
      </c>
      <c r="M571" s="91">
        <f t="shared" si="18"/>
        <v>16878315.809999999</v>
      </c>
      <c r="N571" s="91">
        <v>16877670.43</v>
      </c>
      <c r="O571" s="99">
        <f t="shared" si="19"/>
        <v>99.99617627725857</v>
      </c>
    </row>
    <row r="572" spans="1:15" ht="37.5" x14ac:dyDescent="0.3">
      <c r="A572" s="87" t="s">
        <v>1030</v>
      </c>
      <c r="B572" s="88">
        <v>607</v>
      </c>
      <c r="C572" s="89">
        <v>8</v>
      </c>
      <c r="D572" s="89">
        <v>1</v>
      </c>
      <c r="E572" s="90" t="s">
        <v>708</v>
      </c>
      <c r="F572" s="88" t="s">
        <v>1031</v>
      </c>
      <c r="G572" s="91">
        <v>920881.8</v>
      </c>
      <c r="H572" s="91">
        <v>920881.8</v>
      </c>
      <c r="I572" s="91">
        <v>100</v>
      </c>
      <c r="J572" s="91">
        <v>710488.2</v>
      </c>
      <c r="K572" s="91">
        <v>659165.5</v>
      </c>
      <c r="L572" s="91">
        <v>92.776420000000002</v>
      </c>
      <c r="M572" s="91">
        <f t="shared" si="18"/>
        <v>1631370</v>
      </c>
      <c r="N572" s="91">
        <v>1580047.3</v>
      </c>
      <c r="O572" s="99">
        <f t="shared" si="19"/>
        <v>96.854012271894177</v>
      </c>
    </row>
    <row r="573" spans="1:15" x14ac:dyDescent="0.3">
      <c r="A573" s="87" t="s">
        <v>1032</v>
      </c>
      <c r="B573" s="88">
        <v>607</v>
      </c>
      <c r="C573" s="89">
        <v>8</v>
      </c>
      <c r="D573" s="89">
        <v>1</v>
      </c>
      <c r="E573" s="90" t="s">
        <v>708</v>
      </c>
      <c r="F573" s="88" t="s">
        <v>1033</v>
      </c>
      <c r="G573" s="91">
        <v>20637</v>
      </c>
      <c r="H573" s="91">
        <v>20637</v>
      </c>
      <c r="I573" s="91">
        <v>100</v>
      </c>
      <c r="J573" s="91">
        <v>7293</v>
      </c>
      <c r="K573" s="91">
        <v>0</v>
      </c>
      <c r="L573" s="91">
        <v>0</v>
      </c>
      <c r="M573" s="91">
        <f t="shared" si="18"/>
        <v>27930</v>
      </c>
      <c r="N573" s="91">
        <v>20637</v>
      </c>
      <c r="O573" s="99">
        <f t="shared" si="19"/>
        <v>73.888292158968852</v>
      </c>
    </row>
    <row r="574" spans="1:15" ht="37.5" x14ac:dyDescent="0.3">
      <c r="A574" s="87" t="s">
        <v>710</v>
      </c>
      <c r="B574" s="88">
        <v>607</v>
      </c>
      <c r="C574" s="89">
        <v>8</v>
      </c>
      <c r="D574" s="89">
        <v>1</v>
      </c>
      <c r="E574" s="90" t="s">
        <v>709</v>
      </c>
      <c r="F574" s="88" t="s">
        <v>1</v>
      </c>
      <c r="G574" s="91">
        <v>118700</v>
      </c>
      <c r="H574" s="91">
        <v>118700</v>
      </c>
      <c r="I574" s="91">
        <v>100</v>
      </c>
      <c r="J574" s="91">
        <v>6253.78</v>
      </c>
      <c r="K574" s="91">
        <v>6253.78</v>
      </c>
      <c r="L574" s="91">
        <v>100</v>
      </c>
      <c r="M574" s="91">
        <f t="shared" si="18"/>
        <v>124953.78</v>
      </c>
      <c r="N574" s="91">
        <v>124953.78</v>
      </c>
      <c r="O574" s="99">
        <f t="shared" si="19"/>
        <v>100</v>
      </c>
    </row>
    <row r="575" spans="1:15" ht="37.5" x14ac:dyDescent="0.3">
      <c r="A575" s="87" t="s">
        <v>1030</v>
      </c>
      <c r="B575" s="88">
        <v>607</v>
      </c>
      <c r="C575" s="89">
        <v>8</v>
      </c>
      <c r="D575" s="89">
        <v>1</v>
      </c>
      <c r="E575" s="90" t="s">
        <v>709</v>
      </c>
      <c r="F575" s="88" t="s">
        <v>1031</v>
      </c>
      <c r="G575" s="91">
        <v>118700</v>
      </c>
      <c r="H575" s="91">
        <v>118700</v>
      </c>
      <c r="I575" s="91">
        <v>100</v>
      </c>
      <c r="J575" s="91">
        <v>6253.78</v>
      </c>
      <c r="K575" s="91">
        <v>6253.78</v>
      </c>
      <c r="L575" s="91">
        <v>100</v>
      </c>
      <c r="M575" s="91">
        <f t="shared" si="18"/>
        <v>124953.78</v>
      </c>
      <c r="N575" s="91">
        <v>124953.78</v>
      </c>
      <c r="O575" s="99">
        <f t="shared" si="19"/>
        <v>100</v>
      </c>
    </row>
    <row r="576" spans="1:15" ht="93.75" x14ac:dyDescent="0.3">
      <c r="A576" s="87" t="s">
        <v>712</v>
      </c>
      <c r="B576" s="88">
        <v>607</v>
      </c>
      <c r="C576" s="89">
        <v>8</v>
      </c>
      <c r="D576" s="89">
        <v>1</v>
      </c>
      <c r="E576" s="90" t="s">
        <v>711</v>
      </c>
      <c r="F576" s="88" t="s">
        <v>1</v>
      </c>
      <c r="G576" s="91">
        <v>148924.35999999999</v>
      </c>
      <c r="H576" s="91">
        <v>148924.35999999999</v>
      </c>
      <c r="I576" s="91">
        <v>100</v>
      </c>
      <c r="J576" s="91">
        <v>0</v>
      </c>
      <c r="K576" s="91">
        <v>0</v>
      </c>
      <c r="L576" s="91">
        <v>0</v>
      </c>
      <c r="M576" s="91">
        <f t="shared" si="18"/>
        <v>148924.35999999999</v>
      </c>
      <c r="N576" s="91">
        <v>148924.35999999999</v>
      </c>
      <c r="O576" s="99">
        <f t="shared" si="19"/>
        <v>100</v>
      </c>
    </row>
    <row r="577" spans="1:15" ht="37.5" x14ac:dyDescent="0.3">
      <c r="A577" s="87" t="s">
        <v>1030</v>
      </c>
      <c r="B577" s="88">
        <v>607</v>
      </c>
      <c r="C577" s="89">
        <v>8</v>
      </c>
      <c r="D577" s="89">
        <v>1</v>
      </c>
      <c r="E577" s="90" t="s">
        <v>711</v>
      </c>
      <c r="F577" s="88" t="s">
        <v>1031</v>
      </c>
      <c r="G577" s="91">
        <v>148924.35999999999</v>
      </c>
      <c r="H577" s="91">
        <v>148924.35999999999</v>
      </c>
      <c r="I577" s="91">
        <v>100</v>
      </c>
      <c r="J577" s="91">
        <v>0</v>
      </c>
      <c r="K577" s="91">
        <v>0</v>
      </c>
      <c r="L577" s="91">
        <v>0</v>
      </c>
      <c r="M577" s="91">
        <f t="shared" si="18"/>
        <v>148924.35999999999</v>
      </c>
      <c r="N577" s="91">
        <v>148924.35999999999</v>
      </c>
      <c r="O577" s="99">
        <f t="shared" si="19"/>
        <v>100</v>
      </c>
    </row>
    <row r="578" spans="1:15" ht="18.75" customHeight="1" x14ac:dyDescent="0.3">
      <c r="A578" s="87" t="s">
        <v>713</v>
      </c>
      <c r="B578" s="88">
        <v>607</v>
      </c>
      <c r="C578" s="89">
        <v>8</v>
      </c>
      <c r="D578" s="89">
        <v>4</v>
      </c>
      <c r="E578" s="90" t="s">
        <v>1</v>
      </c>
      <c r="F578" s="88" t="s">
        <v>1</v>
      </c>
      <c r="G578" s="91">
        <v>3741726.83</v>
      </c>
      <c r="H578" s="91">
        <v>3741726.83</v>
      </c>
      <c r="I578" s="91">
        <v>100</v>
      </c>
      <c r="J578" s="91">
        <v>1815029.69</v>
      </c>
      <c r="K578" s="91">
        <v>1804364.4</v>
      </c>
      <c r="L578" s="91">
        <v>99.412390000000002</v>
      </c>
      <c r="M578" s="91">
        <f t="shared" si="18"/>
        <v>5556756.5199999996</v>
      </c>
      <c r="N578" s="91">
        <v>5546091.2300000004</v>
      </c>
      <c r="O578" s="99">
        <f t="shared" si="19"/>
        <v>99.808066271005174</v>
      </c>
    </row>
    <row r="579" spans="1:15" ht="37.5" x14ac:dyDescent="0.3">
      <c r="A579" s="87" t="s">
        <v>320</v>
      </c>
      <c r="B579" s="88">
        <v>607</v>
      </c>
      <c r="C579" s="89">
        <v>8</v>
      </c>
      <c r="D579" s="89">
        <v>4</v>
      </c>
      <c r="E579" s="90" t="s">
        <v>319</v>
      </c>
      <c r="F579" s="88" t="s">
        <v>1</v>
      </c>
      <c r="G579" s="91">
        <v>849084</v>
      </c>
      <c r="H579" s="91">
        <v>849084</v>
      </c>
      <c r="I579" s="91">
        <v>100</v>
      </c>
      <c r="J579" s="91">
        <v>422916</v>
      </c>
      <c r="K579" s="91">
        <v>421492</v>
      </c>
      <c r="L579" s="91">
        <v>99.663290000000003</v>
      </c>
      <c r="M579" s="91">
        <f t="shared" si="18"/>
        <v>1272000</v>
      </c>
      <c r="N579" s="91">
        <v>1270576</v>
      </c>
      <c r="O579" s="99">
        <f t="shared" si="19"/>
        <v>99.888050314465403</v>
      </c>
    </row>
    <row r="580" spans="1:15" x14ac:dyDescent="0.3">
      <c r="A580" s="87" t="s">
        <v>380</v>
      </c>
      <c r="B580" s="88">
        <v>607</v>
      </c>
      <c r="C580" s="89">
        <v>8</v>
      </c>
      <c r="D580" s="89">
        <v>4</v>
      </c>
      <c r="E580" s="90" t="s">
        <v>379</v>
      </c>
      <c r="F580" s="88" t="s">
        <v>1</v>
      </c>
      <c r="G580" s="91">
        <v>849084</v>
      </c>
      <c r="H580" s="91">
        <v>849084</v>
      </c>
      <c r="I580" s="91">
        <v>100</v>
      </c>
      <c r="J580" s="91">
        <v>422916</v>
      </c>
      <c r="K580" s="91">
        <v>421492</v>
      </c>
      <c r="L580" s="91">
        <v>99.663290000000003</v>
      </c>
      <c r="M580" s="91">
        <f t="shared" si="18"/>
        <v>1272000</v>
      </c>
      <c r="N580" s="91">
        <v>1270576</v>
      </c>
      <c r="O580" s="99">
        <f t="shared" si="19"/>
        <v>99.888050314465403</v>
      </c>
    </row>
    <row r="581" spans="1:15" ht="37.5" x14ac:dyDescent="0.3">
      <c r="A581" s="87" t="s">
        <v>603</v>
      </c>
      <c r="B581" s="88">
        <v>607</v>
      </c>
      <c r="C581" s="89">
        <v>8</v>
      </c>
      <c r="D581" s="89">
        <v>4</v>
      </c>
      <c r="E581" s="90" t="s">
        <v>602</v>
      </c>
      <c r="F581" s="88" t="s">
        <v>1</v>
      </c>
      <c r="G581" s="91">
        <v>172084</v>
      </c>
      <c r="H581" s="91">
        <v>172084</v>
      </c>
      <c r="I581" s="91">
        <v>100</v>
      </c>
      <c r="J581" s="91">
        <v>12916</v>
      </c>
      <c r="K581" s="91">
        <v>11492</v>
      </c>
      <c r="L581" s="91">
        <v>88.974909999999994</v>
      </c>
      <c r="M581" s="91">
        <f t="shared" si="18"/>
        <v>185000</v>
      </c>
      <c r="N581" s="91">
        <v>183576</v>
      </c>
      <c r="O581" s="99">
        <f t="shared" si="19"/>
        <v>99.230270270270267</v>
      </c>
    </row>
    <row r="582" spans="1:15" ht="56.25" x14ac:dyDescent="0.3">
      <c r="A582" s="87" t="s">
        <v>692</v>
      </c>
      <c r="B582" s="88">
        <v>607</v>
      </c>
      <c r="C582" s="89">
        <v>8</v>
      </c>
      <c r="D582" s="89">
        <v>4</v>
      </c>
      <c r="E582" s="90" t="s">
        <v>691</v>
      </c>
      <c r="F582" s="88" t="s">
        <v>1</v>
      </c>
      <c r="G582" s="91">
        <v>172084</v>
      </c>
      <c r="H582" s="91">
        <v>172084</v>
      </c>
      <c r="I582" s="91">
        <v>100</v>
      </c>
      <c r="J582" s="91">
        <v>12916</v>
      </c>
      <c r="K582" s="91">
        <v>11492</v>
      </c>
      <c r="L582" s="91">
        <v>88.974909999999994</v>
      </c>
      <c r="M582" s="91">
        <f t="shared" si="18"/>
        <v>185000</v>
      </c>
      <c r="N582" s="91">
        <v>183576</v>
      </c>
      <c r="O582" s="99">
        <f t="shared" si="19"/>
        <v>99.230270270270267</v>
      </c>
    </row>
    <row r="583" spans="1:15" ht="37.5" x14ac:dyDescent="0.3">
      <c r="A583" s="87" t="s">
        <v>1030</v>
      </c>
      <c r="B583" s="88">
        <v>607</v>
      </c>
      <c r="C583" s="89">
        <v>8</v>
      </c>
      <c r="D583" s="89">
        <v>4</v>
      </c>
      <c r="E583" s="90" t="s">
        <v>691</v>
      </c>
      <c r="F583" s="88" t="s">
        <v>1031</v>
      </c>
      <c r="G583" s="91">
        <v>18384</v>
      </c>
      <c r="H583" s="91">
        <v>18384</v>
      </c>
      <c r="I583" s="91">
        <v>100</v>
      </c>
      <c r="J583" s="91">
        <v>16616</v>
      </c>
      <c r="K583" s="91">
        <v>15192</v>
      </c>
      <c r="L583" s="91">
        <v>91.429950000000005</v>
      </c>
      <c r="M583" s="91">
        <f t="shared" si="18"/>
        <v>35000</v>
      </c>
      <c r="N583" s="91">
        <v>33576</v>
      </c>
      <c r="O583" s="99">
        <f t="shared" si="19"/>
        <v>95.931428571428569</v>
      </c>
    </row>
    <row r="584" spans="1:15" ht="36.75" customHeight="1" x14ac:dyDescent="0.3">
      <c r="A584" s="87" t="s">
        <v>1050</v>
      </c>
      <c r="B584" s="88">
        <v>607</v>
      </c>
      <c r="C584" s="89">
        <v>8</v>
      </c>
      <c r="D584" s="89">
        <v>4</v>
      </c>
      <c r="E584" s="90" t="s">
        <v>691</v>
      </c>
      <c r="F584" s="88" t="s">
        <v>1051</v>
      </c>
      <c r="G584" s="91">
        <v>153700</v>
      </c>
      <c r="H584" s="91">
        <v>153700</v>
      </c>
      <c r="I584" s="91">
        <v>100</v>
      </c>
      <c r="J584" s="91">
        <v>-3700</v>
      </c>
      <c r="K584" s="91">
        <v>-3700</v>
      </c>
      <c r="L584" s="91">
        <v>100</v>
      </c>
      <c r="M584" s="91">
        <f t="shared" si="18"/>
        <v>150000</v>
      </c>
      <c r="N584" s="91">
        <v>150000</v>
      </c>
      <c r="O584" s="99">
        <f t="shared" si="19"/>
        <v>100</v>
      </c>
    </row>
    <row r="585" spans="1:15" ht="56.25" x14ac:dyDescent="0.3">
      <c r="A585" s="87" t="s">
        <v>385</v>
      </c>
      <c r="B585" s="88">
        <v>607</v>
      </c>
      <c r="C585" s="89">
        <v>8</v>
      </c>
      <c r="D585" s="89">
        <v>4</v>
      </c>
      <c r="E585" s="90" t="s">
        <v>384</v>
      </c>
      <c r="F585" s="88" t="s">
        <v>1</v>
      </c>
      <c r="G585" s="91">
        <v>0</v>
      </c>
      <c r="H585" s="91">
        <v>0</v>
      </c>
      <c r="I585" s="91">
        <v>0</v>
      </c>
      <c r="J585" s="91">
        <v>60000</v>
      </c>
      <c r="K585" s="91">
        <v>60000</v>
      </c>
      <c r="L585" s="91">
        <v>100</v>
      </c>
      <c r="M585" s="91">
        <f t="shared" si="18"/>
        <v>60000</v>
      </c>
      <c r="N585" s="91">
        <v>60000</v>
      </c>
      <c r="O585" s="99">
        <f t="shared" si="19"/>
        <v>100</v>
      </c>
    </row>
    <row r="586" spans="1:15" ht="112.5" x14ac:dyDescent="0.3">
      <c r="A586" s="87" t="s">
        <v>387</v>
      </c>
      <c r="B586" s="88">
        <v>607</v>
      </c>
      <c r="C586" s="89">
        <v>8</v>
      </c>
      <c r="D586" s="89">
        <v>4</v>
      </c>
      <c r="E586" s="90" t="s">
        <v>386</v>
      </c>
      <c r="F586" s="88" t="s">
        <v>1</v>
      </c>
      <c r="G586" s="91">
        <v>0</v>
      </c>
      <c r="H586" s="91">
        <v>0</v>
      </c>
      <c r="I586" s="91">
        <v>0</v>
      </c>
      <c r="J586" s="91">
        <v>60000</v>
      </c>
      <c r="K586" s="91">
        <v>60000</v>
      </c>
      <c r="L586" s="91">
        <v>100</v>
      </c>
      <c r="M586" s="91">
        <f t="shared" si="18"/>
        <v>60000</v>
      </c>
      <c r="N586" s="91">
        <v>60000</v>
      </c>
      <c r="O586" s="99">
        <f t="shared" si="19"/>
        <v>100</v>
      </c>
    </row>
    <row r="587" spans="1:15" ht="37.5" x14ac:dyDescent="0.3">
      <c r="A587" s="87" t="s">
        <v>1030</v>
      </c>
      <c r="B587" s="88">
        <v>607</v>
      </c>
      <c r="C587" s="89">
        <v>8</v>
      </c>
      <c r="D587" s="89">
        <v>4</v>
      </c>
      <c r="E587" s="90" t="s">
        <v>386</v>
      </c>
      <c r="F587" s="88" t="s">
        <v>1031</v>
      </c>
      <c r="G587" s="91">
        <v>0</v>
      </c>
      <c r="H587" s="91">
        <v>0</v>
      </c>
      <c r="I587" s="91">
        <v>0</v>
      </c>
      <c r="J587" s="91">
        <v>60000</v>
      </c>
      <c r="K587" s="91">
        <v>60000</v>
      </c>
      <c r="L587" s="91">
        <v>100</v>
      </c>
      <c r="M587" s="91">
        <f t="shared" si="18"/>
        <v>60000</v>
      </c>
      <c r="N587" s="91">
        <v>60000</v>
      </c>
      <c r="O587" s="99">
        <f t="shared" si="19"/>
        <v>100</v>
      </c>
    </row>
    <row r="588" spans="1:15" ht="39.75" customHeight="1" x14ac:dyDescent="0.3">
      <c r="A588" s="87" t="s">
        <v>607</v>
      </c>
      <c r="B588" s="88">
        <v>607</v>
      </c>
      <c r="C588" s="89">
        <v>8</v>
      </c>
      <c r="D588" s="89">
        <v>4</v>
      </c>
      <c r="E588" s="90" t="s">
        <v>606</v>
      </c>
      <c r="F588" s="88" t="s">
        <v>1</v>
      </c>
      <c r="G588" s="91">
        <v>677000</v>
      </c>
      <c r="H588" s="91">
        <v>677000</v>
      </c>
      <c r="I588" s="91">
        <v>100</v>
      </c>
      <c r="J588" s="91">
        <v>350000</v>
      </c>
      <c r="K588" s="91">
        <v>350000</v>
      </c>
      <c r="L588" s="91">
        <v>100</v>
      </c>
      <c r="M588" s="91">
        <f t="shared" si="18"/>
        <v>1027000</v>
      </c>
      <c r="N588" s="91">
        <v>1027000</v>
      </c>
      <c r="O588" s="99">
        <f t="shared" si="19"/>
        <v>100</v>
      </c>
    </row>
    <row r="589" spans="1:15" ht="39" customHeight="1" x14ac:dyDescent="0.3">
      <c r="A589" s="87" t="s">
        <v>694</v>
      </c>
      <c r="B589" s="88">
        <v>607</v>
      </c>
      <c r="C589" s="89">
        <v>8</v>
      </c>
      <c r="D589" s="89">
        <v>4</v>
      </c>
      <c r="E589" s="90" t="s">
        <v>693</v>
      </c>
      <c r="F589" s="88" t="s">
        <v>1</v>
      </c>
      <c r="G589" s="91">
        <v>677000</v>
      </c>
      <c r="H589" s="91">
        <v>677000</v>
      </c>
      <c r="I589" s="91">
        <v>100</v>
      </c>
      <c r="J589" s="91">
        <v>350000</v>
      </c>
      <c r="K589" s="91">
        <v>350000</v>
      </c>
      <c r="L589" s="91">
        <v>100</v>
      </c>
      <c r="M589" s="91">
        <f t="shared" si="18"/>
        <v>1027000</v>
      </c>
      <c r="N589" s="91">
        <v>1027000</v>
      </c>
      <c r="O589" s="99">
        <f t="shared" si="19"/>
        <v>100</v>
      </c>
    </row>
    <row r="590" spans="1:15" ht="38.25" customHeight="1" x14ac:dyDescent="0.3">
      <c r="A590" s="87" t="s">
        <v>1050</v>
      </c>
      <c r="B590" s="88">
        <v>607</v>
      </c>
      <c r="C590" s="89">
        <v>8</v>
      </c>
      <c r="D590" s="89">
        <v>4</v>
      </c>
      <c r="E590" s="90" t="s">
        <v>693</v>
      </c>
      <c r="F590" s="88" t="s">
        <v>1051</v>
      </c>
      <c r="G590" s="91">
        <v>677000</v>
      </c>
      <c r="H590" s="91">
        <v>677000</v>
      </c>
      <c r="I590" s="91">
        <v>100</v>
      </c>
      <c r="J590" s="91">
        <v>350000</v>
      </c>
      <c r="K590" s="91">
        <v>350000</v>
      </c>
      <c r="L590" s="91">
        <v>100</v>
      </c>
      <c r="M590" s="91">
        <f t="shared" si="18"/>
        <v>1027000</v>
      </c>
      <c r="N590" s="91">
        <v>1027000</v>
      </c>
      <c r="O590" s="99">
        <f t="shared" si="19"/>
        <v>100</v>
      </c>
    </row>
    <row r="591" spans="1:15" ht="37.5" x14ac:dyDescent="0.3">
      <c r="A591" s="87" t="s">
        <v>698</v>
      </c>
      <c r="B591" s="88">
        <v>607</v>
      </c>
      <c r="C591" s="89">
        <v>8</v>
      </c>
      <c r="D591" s="89">
        <v>4</v>
      </c>
      <c r="E591" s="90" t="s">
        <v>697</v>
      </c>
      <c r="F591" s="88" t="s">
        <v>1</v>
      </c>
      <c r="G591" s="91">
        <v>2807642.83</v>
      </c>
      <c r="H591" s="91">
        <v>2807642.83</v>
      </c>
      <c r="I591" s="91">
        <v>100</v>
      </c>
      <c r="J591" s="91">
        <v>1392113.69</v>
      </c>
      <c r="K591" s="91">
        <v>1382872.87</v>
      </c>
      <c r="L591" s="91">
        <v>99.336200000000005</v>
      </c>
      <c r="M591" s="91">
        <f t="shared" si="18"/>
        <v>4199756.5199999996</v>
      </c>
      <c r="N591" s="91">
        <v>4190515.7</v>
      </c>
      <c r="O591" s="99">
        <f t="shared" si="19"/>
        <v>99.77996772060493</v>
      </c>
    </row>
    <row r="592" spans="1:15" ht="37.5" x14ac:dyDescent="0.3">
      <c r="A592" s="87" t="s">
        <v>700</v>
      </c>
      <c r="B592" s="88">
        <v>607</v>
      </c>
      <c r="C592" s="89">
        <v>8</v>
      </c>
      <c r="D592" s="89">
        <v>4</v>
      </c>
      <c r="E592" s="90" t="s">
        <v>699</v>
      </c>
      <c r="F592" s="88" t="s">
        <v>1</v>
      </c>
      <c r="G592" s="91">
        <v>506800</v>
      </c>
      <c r="H592" s="91">
        <v>506800</v>
      </c>
      <c r="I592" s="91">
        <v>100</v>
      </c>
      <c r="J592" s="91">
        <v>270800</v>
      </c>
      <c r="K592" s="91">
        <v>270792.99</v>
      </c>
      <c r="L592" s="91">
        <v>99.997410000000002</v>
      </c>
      <c r="M592" s="91">
        <f t="shared" si="18"/>
        <v>777600</v>
      </c>
      <c r="N592" s="91">
        <v>777592.99</v>
      </c>
      <c r="O592" s="99">
        <f t="shared" si="19"/>
        <v>99.99909850823046</v>
      </c>
    </row>
    <row r="593" spans="1:15" ht="56.25" x14ac:dyDescent="0.3">
      <c r="A593" s="87" t="s">
        <v>702</v>
      </c>
      <c r="B593" s="88">
        <v>607</v>
      </c>
      <c r="C593" s="89">
        <v>8</v>
      </c>
      <c r="D593" s="89">
        <v>4</v>
      </c>
      <c r="E593" s="90" t="s">
        <v>701</v>
      </c>
      <c r="F593" s="88" t="s">
        <v>1</v>
      </c>
      <c r="G593" s="91">
        <v>506800</v>
      </c>
      <c r="H593" s="91">
        <v>506800</v>
      </c>
      <c r="I593" s="91">
        <v>100</v>
      </c>
      <c r="J593" s="91">
        <v>270800</v>
      </c>
      <c r="K593" s="91">
        <v>270792.99</v>
      </c>
      <c r="L593" s="91">
        <v>99.997410000000002</v>
      </c>
      <c r="M593" s="91">
        <f t="shared" si="18"/>
        <v>777600</v>
      </c>
      <c r="N593" s="91">
        <v>777592.99</v>
      </c>
      <c r="O593" s="99">
        <f t="shared" si="19"/>
        <v>99.99909850823046</v>
      </c>
    </row>
    <row r="594" spans="1:15" x14ac:dyDescent="0.3">
      <c r="A594" s="87" t="s">
        <v>715</v>
      </c>
      <c r="B594" s="88">
        <v>607</v>
      </c>
      <c r="C594" s="89">
        <v>8</v>
      </c>
      <c r="D594" s="89">
        <v>4</v>
      </c>
      <c r="E594" s="90" t="s">
        <v>714</v>
      </c>
      <c r="F594" s="88" t="s">
        <v>1</v>
      </c>
      <c r="G594" s="91">
        <v>476800</v>
      </c>
      <c r="H594" s="91">
        <v>476800</v>
      </c>
      <c r="I594" s="91">
        <v>100</v>
      </c>
      <c r="J594" s="91">
        <v>270800</v>
      </c>
      <c r="K594" s="91">
        <v>270800</v>
      </c>
      <c r="L594" s="91">
        <v>100</v>
      </c>
      <c r="M594" s="91">
        <f t="shared" si="18"/>
        <v>747600</v>
      </c>
      <c r="N594" s="91">
        <v>747600</v>
      </c>
      <c r="O594" s="99">
        <f t="shared" si="19"/>
        <v>100</v>
      </c>
    </row>
    <row r="595" spans="1:15" ht="40.5" customHeight="1" x14ac:dyDescent="0.3">
      <c r="A595" s="87" t="s">
        <v>1050</v>
      </c>
      <c r="B595" s="88">
        <v>607</v>
      </c>
      <c r="C595" s="89">
        <v>8</v>
      </c>
      <c r="D595" s="89">
        <v>4</v>
      </c>
      <c r="E595" s="90" t="s">
        <v>714</v>
      </c>
      <c r="F595" s="88" t="s">
        <v>1051</v>
      </c>
      <c r="G595" s="91">
        <v>476800</v>
      </c>
      <c r="H595" s="91">
        <v>476800</v>
      </c>
      <c r="I595" s="91">
        <v>100</v>
      </c>
      <c r="J595" s="91">
        <v>270800</v>
      </c>
      <c r="K595" s="91">
        <v>270800</v>
      </c>
      <c r="L595" s="91">
        <v>100</v>
      </c>
      <c r="M595" s="91">
        <f t="shared" si="18"/>
        <v>747600</v>
      </c>
      <c r="N595" s="91">
        <v>747600</v>
      </c>
      <c r="O595" s="99">
        <f t="shared" si="19"/>
        <v>100</v>
      </c>
    </row>
    <row r="596" spans="1:15" ht="56.25" x14ac:dyDescent="0.3">
      <c r="A596" s="87" t="s">
        <v>717</v>
      </c>
      <c r="B596" s="88">
        <v>607</v>
      </c>
      <c r="C596" s="89">
        <v>8</v>
      </c>
      <c r="D596" s="89">
        <v>4</v>
      </c>
      <c r="E596" s="90" t="s">
        <v>716</v>
      </c>
      <c r="F596" s="88" t="s">
        <v>1</v>
      </c>
      <c r="G596" s="91">
        <v>30000</v>
      </c>
      <c r="H596" s="91">
        <v>30000</v>
      </c>
      <c r="I596" s="91">
        <v>100</v>
      </c>
      <c r="J596" s="91">
        <v>0</v>
      </c>
      <c r="K596" s="91">
        <v>-7.01</v>
      </c>
      <c r="L596" s="91">
        <v>0</v>
      </c>
      <c r="M596" s="91">
        <f t="shared" si="18"/>
        <v>30000</v>
      </c>
      <c r="N596" s="91">
        <v>29992.99</v>
      </c>
      <c r="O596" s="99">
        <f t="shared" si="19"/>
        <v>99.976633333333339</v>
      </c>
    </row>
    <row r="597" spans="1:15" ht="39.75" customHeight="1" x14ac:dyDescent="0.3">
      <c r="A597" s="87" t="s">
        <v>1050</v>
      </c>
      <c r="B597" s="88">
        <v>607</v>
      </c>
      <c r="C597" s="89">
        <v>8</v>
      </c>
      <c r="D597" s="89">
        <v>4</v>
      </c>
      <c r="E597" s="90" t="s">
        <v>716</v>
      </c>
      <c r="F597" s="88" t="s">
        <v>1051</v>
      </c>
      <c r="G597" s="91">
        <v>30000</v>
      </c>
      <c r="H597" s="91">
        <v>30000</v>
      </c>
      <c r="I597" s="91">
        <v>100</v>
      </c>
      <c r="J597" s="91">
        <v>0</v>
      </c>
      <c r="K597" s="91">
        <v>-7.01</v>
      </c>
      <c r="L597" s="91">
        <v>0</v>
      </c>
      <c r="M597" s="91">
        <f t="shared" si="18"/>
        <v>30000</v>
      </c>
      <c r="N597" s="91">
        <v>29992.99</v>
      </c>
      <c r="O597" s="99">
        <f t="shared" si="19"/>
        <v>99.976633333333339</v>
      </c>
    </row>
    <row r="598" spans="1:15" ht="58.5" customHeight="1" x14ac:dyDescent="0.3">
      <c r="A598" s="87" t="s">
        <v>719</v>
      </c>
      <c r="B598" s="88">
        <v>607</v>
      </c>
      <c r="C598" s="89">
        <v>8</v>
      </c>
      <c r="D598" s="89">
        <v>4</v>
      </c>
      <c r="E598" s="90" t="s">
        <v>718</v>
      </c>
      <c r="F598" s="88" t="s">
        <v>1</v>
      </c>
      <c r="G598" s="91">
        <v>2300842.83</v>
      </c>
      <c r="H598" s="91">
        <v>2300842.83</v>
      </c>
      <c r="I598" s="91">
        <v>100</v>
      </c>
      <c r="J598" s="91">
        <v>1121313.69</v>
      </c>
      <c r="K598" s="91">
        <v>1112079.8799999999</v>
      </c>
      <c r="L598" s="91">
        <v>99.176519999999996</v>
      </c>
      <c r="M598" s="91">
        <f t="shared" si="18"/>
        <v>3422156.52</v>
      </c>
      <c r="N598" s="91">
        <v>3412922.71</v>
      </c>
      <c r="O598" s="99">
        <f t="shared" si="19"/>
        <v>99.730175696347175</v>
      </c>
    </row>
    <row r="599" spans="1:15" ht="37.5" x14ac:dyDescent="0.3">
      <c r="A599" s="87" t="s">
        <v>303</v>
      </c>
      <c r="B599" s="88">
        <v>607</v>
      </c>
      <c r="C599" s="89">
        <v>8</v>
      </c>
      <c r="D599" s="89">
        <v>4</v>
      </c>
      <c r="E599" s="90" t="s">
        <v>720</v>
      </c>
      <c r="F599" s="88" t="s">
        <v>1</v>
      </c>
      <c r="G599" s="91">
        <v>2300842.83</v>
      </c>
      <c r="H599" s="91">
        <v>2300842.83</v>
      </c>
      <c r="I599" s="91">
        <v>100</v>
      </c>
      <c r="J599" s="91">
        <v>1121313.69</v>
      </c>
      <c r="K599" s="91">
        <v>1112079.8799999999</v>
      </c>
      <c r="L599" s="91">
        <v>99.176519999999996</v>
      </c>
      <c r="M599" s="91">
        <f t="shared" si="18"/>
        <v>3422156.52</v>
      </c>
      <c r="N599" s="91">
        <v>3412922.71</v>
      </c>
      <c r="O599" s="99">
        <f t="shared" si="19"/>
        <v>99.730175696347175</v>
      </c>
    </row>
    <row r="600" spans="1:15" ht="37.5" x14ac:dyDescent="0.3">
      <c r="A600" s="87" t="s">
        <v>267</v>
      </c>
      <c r="B600" s="88">
        <v>607</v>
      </c>
      <c r="C600" s="89">
        <v>8</v>
      </c>
      <c r="D600" s="89">
        <v>4</v>
      </c>
      <c r="E600" s="90" t="s">
        <v>721</v>
      </c>
      <c r="F600" s="88" t="s">
        <v>1</v>
      </c>
      <c r="G600" s="91">
        <v>137744.79999999999</v>
      </c>
      <c r="H600" s="91">
        <v>137744.79999999999</v>
      </c>
      <c r="I600" s="91">
        <v>100</v>
      </c>
      <c r="J600" s="91">
        <v>65138.45</v>
      </c>
      <c r="K600" s="91">
        <v>56331.89</v>
      </c>
      <c r="L600" s="91">
        <v>86.480239999999995</v>
      </c>
      <c r="M600" s="91">
        <f t="shared" si="18"/>
        <v>202883.25</v>
      </c>
      <c r="N600" s="91">
        <v>194076.69</v>
      </c>
      <c r="O600" s="99">
        <f t="shared" si="19"/>
        <v>95.659296664460967</v>
      </c>
    </row>
    <row r="601" spans="1:15" ht="93.75" x14ac:dyDescent="0.3">
      <c r="A601" s="87" t="s">
        <v>1028</v>
      </c>
      <c r="B601" s="88">
        <v>607</v>
      </c>
      <c r="C601" s="89">
        <v>8</v>
      </c>
      <c r="D601" s="89">
        <v>4</v>
      </c>
      <c r="E601" s="90" t="s">
        <v>721</v>
      </c>
      <c r="F601" s="88" t="s">
        <v>1029</v>
      </c>
      <c r="G601" s="91">
        <v>77560.11</v>
      </c>
      <c r="H601" s="91">
        <v>77560.11</v>
      </c>
      <c r="I601" s="91">
        <v>100</v>
      </c>
      <c r="J601" s="91">
        <v>10820.03</v>
      </c>
      <c r="K601" s="91">
        <v>10320</v>
      </c>
      <c r="L601" s="91">
        <v>95.378659999999996</v>
      </c>
      <c r="M601" s="91">
        <f t="shared" si="18"/>
        <v>88380.14</v>
      </c>
      <c r="N601" s="91">
        <v>87880.11</v>
      </c>
      <c r="O601" s="99">
        <f t="shared" si="19"/>
        <v>99.434228096945759</v>
      </c>
    </row>
    <row r="602" spans="1:15" ht="37.5" x14ac:dyDescent="0.3">
      <c r="A602" s="87" t="s">
        <v>1030</v>
      </c>
      <c r="B602" s="88">
        <v>607</v>
      </c>
      <c r="C602" s="89">
        <v>8</v>
      </c>
      <c r="D602" s="89">
        <v>4</v>
      </c>
      <c r="E602" s="90" t="s">
        <v>721</v>
      </c>
      <c r="F602" s="88" t="s">
        <v>1031</v>
      </c>
      <c r="G602" s="91">
        <v>60184.69</v>
      </c>
      <c r="H602" s="91">
        <v>60184.69</v>
      </c>
      <c r="I602" s="91">
        <v>100</v>
      </c>
      <c r="J602" s="91">
        <v>54318.42</v>
      </c>
      <c r="K602" s="91">
        <v>46011.89</v>
      </c>
      <c r="L602" s="91">
        <v>84.707710000000006</v>
      </c>
      <c r="M602" s="91">
        <f t="shared" si="18"/>
        <v>114503.11</v>
      </c>
      <c r="N602" s="91">
        <v>106196.58</v>
      </c>
      <c r="O602" s="99">
        <f t="shared" si="19"/>
        <v>92.745585687585248</v>
      </c>
    </row>
    <row r="603" spans="1:15" ht="36.75" customHeight="1" x14ac:dyDescent="0.3">
      <c r="A603" s="87" t="s">
        <v>269</v>
      </c>
      <c r="B603" s="88">
        <v>607</v>
      </c>
      <c r="C603" s="89">
        <v>8</v>
      </c>
      <c r="D603" s="89">
        <v>4</v>
      </c>
      <c r="E603" s="90" t="s">
        <v>722</v>
      </c>
      <c r="F603" s="88" t="s">
        <v>1</v>
      </c>
      <c r="G603" s="91">
        <v>2163098.0299999998</v>
      </c>
      <c r="H603" s="91">
        <v>2163098.0299999998</v>
      </c>
      <c r="I603" s="91">
        <v>100</v>
      </c>
      <c r="J603" s="91">
        <v>1001287.34</v>
      </c>
      <c r="K603" s="91">
        <v>1000860.09</v>
      </c>
      <c r="L603" s="91">
        <v>99.957329999999999</v>
      </c>
      <c r="M603" s="91">
        <f t="shared" si="18"/>
        <v>3164385.3699999996</v>
      </c>
      <c r="N603" s="91">
        <v>3163958.12</v>
      </c>
      <c r="O603" s="99">
        <f t="shared" si="19"/>
        <v>99.986498167889096</v>
      </c>
    </row>
    <row r="604" spans="1:15" ht="93.75" x14ac:dyDescent="0.3">
      <c r="A604" s="87" t="s">
        <v>1028</v>
      </c>
      <c r="B604" s="88">
        <v>607</v>
      </c>
      <c r="C604" s="89">
        <v>8</v>
      </c>
      <c r="D604" s="89">
        <v>4</v>
      </c>
      <c r="E604" s="90" t="s">
        <v>722</v>
      </c>
      <c r="F604" s="88" t="s">
        <v>1029</v>
      </c>
      <c r="G604" s="91">
        <v>2163098.0299999998</v>
      </c>
      <c r="H604" s="91">
        <v>2163098.0299999998</v>
      </c>
      <c r="I604" s="91">
        <v>100</v>
      </c>
      <c r="J604" s="91">
        <v>1001287.34</v>
      </c>
      <c r="K604" s="91">
        <v>1000860.09</v>
      </c>
      <c r="L604" s="91">
        <v>99.957329999999999</v>
      </c>
      <c r="M604" s="91">
        <f t="shared" si="18"/>
        <v>3164385.3699999996</v>
      </c>
      <c r="N604" s="91">
        <v>3163958.12</v>
      </c>
      <c r="O604" s="99">
        <f t="shared" si="19"/>
        <v>99.986498167889096</v>
      </c>
    </row>
    <row r="605" spans="1:15" ht="150" customHeight="1" x14ac:dyDescent="0.3">
      <c r="A605" s="87" t="s">
        <v>1034</v>
      </c>
      <c r="B605" s="88">
        <v>607</v>
      </c>
      <c r="C605" s="89">
        <v>8</v>
      </c>
      <c r="D605" s="89">
        <v>4</v>
      </c>
      <c r="E605" s="90" t="s">
        <v>723</v>
      </c>
      <c r="F605" s="88" t="s">
        <v>1</v>
      </c>
      <c r="G605" s="91">
        <v>0</v>
      </c>
      <c r="H605" s="91">
        <v>0</v>
      </c>
      <c r="I605" s="91">
        <v>0</v>
      </c>
      <c r="J605" s="91">
        <v>54887.9</v>
      </c>
      <c r="K605" s="91">
        <v>54887.9</v>
      </c>
      <c r="L605" s="91">
        <v>100</v>
      </c>
      <c r="M605" s="91">
        <f t="shared" si="18"/>
        <v>54887.9</v>
      </c>
      <c r="N605" s="91">
        <v>54887.9</v>
      </c>
      <c r="O605" s="99">
        <f t="shared" si="19"/>
        <v>100</v>
      </c>
    </row>
    <row r="606" spans="1:15" ht="93.75" x14ac:dyDescent="0.3">
      <c r="A606" s="87" t="s">
        <v>1028</v>
      </c>
      <c r="B606" s="88">
        <v>607</v>
      </c>
      <c r="C606" s="89">
        <v>8</v>
      </c>
      <c r="D606" s="89">
        <v>4</v>
      </c>
      <c r="E606" s="90" t="s">
        <v>723</v>
      </c>
      <c r="F606" s="88" t="s">
        <v>1029</v>
      </c>
      <c r="G606" s="91">
        <v>0</v>
      </c>
      <c r="H606" s="91">
        <v>0</v>
      </c>
      <c r="I606" s="91">
        <v>0</v>
      </c>
      <c r="J606" s="91">
        <v>54887.9</v>
      </c>
      <c r="K606" s="91">
        <v>54887.9</v>
      </c>
      <c r="L606" s="91">
        <v>100</v>
      </c>
      <c r="M606" s="91">
        <f t="shared" si="18"/>
        <v>54887.9</v>
      </c>
      <c r="N606" s="91">
        <v>54887.9</v>
      </c>
      <c r="O606" s="99">
        <f t="shared" si="19"/>
        <v>100</v>
      </c>
    </row>
    <row r="607" spans="1:15" ht="56.25" x14ac:dyDescent="0.3">
      <c r="A607" s="87" t="s">
        <v>632</v>
      </c>
      <c r="B607" s="88">
        <v>607</v>
      </c>
      <c r="C607" s="89">
        <v>8</v>
      </c>
      <c r="D607" s="89">
        <v>4</v>
      </c>
      <c r="E607" s="90" t="s">
        <v>631</v>
      </c>
      <c r="F607" s="88" t="s">
        <v>1</v>
      </c>
      <c r="G607" s="91">
        <v>10000</v>
      </c>
      <c r="H607" s="91">
        <v>10000</v>
      </c>
      <c r="I607" s="91">
        <v>100</v>
      </c>
      <c r="J607" s="91">
        <v>0</v>
      </c>
      <c r="K607" s="91">
        <v>0</v>
      </c>
      <c r="L607" s="91">
        <v>0</v>
      </c>
      <c r="M607" s="91">
        <f t="shared" si="18"/>
        <v>10000</v>
      </c>
      <c r="N607" s="91">
        <v>10000</v>
      </c>
      <c r="O607" s="99">
        <f t="shared" si="19"/>
        <v>100</v>
      </c>
    </row>
    <row r="608" spans="1:15" ht="37.5" x14ac:dyDescent="0.3">
      <c r="A608" s="87" t="s">
        <v>640</v>
      </c>
      <c r="B608" s="88">
        <v>607</v>
      </c>
      <c r="C608" s="89">
        <v>8</v>
      </c>
      <c r="D608" s="89">
        <v>4</v>
      </c>
      <c r="E608" s="90" t="s">
        <v>639</v>
      </c>
      <c r="F608" s="88" t="s">
        <v>1</v>
      </c>
      <c r="G608" s="91">
        <v>10000</v>
      </c>
      <c r="H608" s="91">
        <v>10000</v>
      </c>
      <c r="I608" s="91">
        <v>100</v>
      </c>
      <c r="J608" s="91">
        <v>0</v>
      </c>
      <c r="K608" s="91">
        <v>0</v>
      </c>
      <c r="L608" s="91">
        <v>0</v>
      </c>
      <c r="M608" s="91">
        <f t="shared" si="18"/>
        <v>10000</v>
      </c>
      <c r="N608" s="91">
        <v>10000</v>
      </c>
      <c r="O608" s="99">
        <f t="shared" si="19"/>
        <v>100</v>
      </c>
    </row>
    <row r="609" spans="1:15" ht="59.25" customHeight="1" x14ac:dyDescent="0.3">
      <c r="A609" s="87" t="s">
        <v>642</v>
      </c>
      <c r="B609" s="88">
        <v>607</v>
      </c>
      <c r="C609" s="89">
        <v>8</v>
      </c>
      <c r="D609" s="89">
        <v>4</v>
      </c>
      <c r="E609" s="90" t="s">
        <v>641</v>
      </c>
      <c r="F609" s="88" t="s">
        <v>1</v>
      </c>
      <c r="G609" s="91">
        <v>10000</v>
      </c>
      <c r="H609" s="91">
        <v>10000</v>
      </c>
      <c r="I609" s="91">
        <v>100</v>
      </c>
      <c r="J609" s="91">
        <v>0</v>
      </c>
      <c r="K609" s="91">
        <v>0</v>
      </c>
      <c r="L609" s="91">
        <v>0</v>
      </c>
      <c r="M609" s="91">
        <f t="shared" si="18"/>
        <v>10000</v>
      </c>
      <c r="N609" s="91">
        <v>10000</v>
      </c>
      <c r="O609" s="99">
        <f t="shared" si="19"/>
        <v>100</v>
      </c>
    </row>
    <row r="610" spans="1:15" ht="57.75" customHeight="1" x14ac:dyDescent="0.3">
      <c r="A610" s="87" t="s">
        <v>725</v>
      </c>
      <c r="B610" s="88">
        <v>607</v>
      </c>
      <c r="C610" s="89">
        <v>8</v>
      </c>
      <c r="D610" s="89">
        <v>4</v>
      </c>
      <c r="E610" s="90" t="s">
        <v>724</v>
      </c>
      <c r="F610" s="88" t="s">
        <v>1</v>
      </c>
      <c r="G610" s="91">
        <v>10000</v>
      </c>
      <c r="H610" s="91">
        <v>10000</v>
      </c>
      <c r="I610" s="91">
        <v>100</v>
      </c>
      <c r="J610" s="91">
        <v>0</v>
      </c>
      <c r="K610" s="91">
        <v>0</v>
      </c>
      <c r="L610" s="91">
        <v>0</v>
      </c>
      <c r="M610" s="91">
        <f t="shared" si="18"/>
        <v>10000</v>
      </c>
      <c r="N610" s="91">
        <v>10000</v>
      </c>
      <c r="O610" s="99">
        <f t="shared" si="19"/>
        <v>100</v>
      </c>
    </row>
    <row r="611" spans="1:15" ht="39" customHeight="1" x14ac:dyDescent="0.3">
      <c r="A611" s="87" t="s">
        <v>1050</v>
      </c>
      <c r="B611" s="88">
        <v>607</v>
      </c>
      <c r="C611" s="89">
        <v>8</v>
      </c>
      <c r="D611" s="89">
        <v>4</v>
      </c>
      <c r="E611" s="90" t="s">
        <v>724</v>
      </c>
      <c r="F611" s="88" t="s">
        <v>1051</v>
      </c>
      <c r="G611" s="91">
        <v>10000</v>
      </c>
      <c r="H611" s="91">
        <v>10000</v>
      </c>
      <c r="I611" s="91">
        <v>100</v>
      </c>
      <c r="J611" s="91">
        <v>0</v>
      </c>
      <c r="K611" s="91">
        <v>0</v>
      </c>
      <c r="L611" s="91">
        <v>0</v>
      </c>
      <c r="M611" s="91">
        <f t="shared" si="18"/>
        <v>10000</v>
      </c>
      <c r="N611" s="91">
        <v>10000</v>
      </c>
      <c r="O611" s="99">
        <f t="shared" si="19"/>
        <v>100</v>
      </c>
    </row>
    <row r="612" spans="1:15" ht="56.25" x14ac:dyDescent="0.3">
      <c r="A612" s="87" t="s">
        <v>350</v>
      </c>
      <c r="B612" s="88">
        <v>607</v>
      </c>
      <c r="C612" s="89">
        <v>8</v>
      </c>
      <c r="D612" s="89">
        <v>4</v>
      </c>
      <c r="E612" s="90" t="s">
        <v>349</v>
      </c>
      <c r="F612" s="88" t="s">
        <v>1</v>
      </c>
      <c r="G612" s="91">
        <v>75000</v>
      </c>
      <c r="H612" s="91">
        <v>75000</v>
      </c>
      <c r="I612" s="91">
        <v>100</v>
      </c>
      <c r="J612" s="91">
        <v>0</v>
      </c>
      <c r="K612" s="91">
        <v>-0.47</v>
      </c>
      <c r="L612" s="91">
        <v>0</v>
      </c>
      <c r="M612" s="91">
        <f t="shared" si="18"/>
        <v>75000</v>
      </c>
      <c r="N612" s="91">
        <v>74999.53</v>
      </c>
      <c r="O612" s="99">
        <f t="shared" si="19"/>
        <v>99.999373333333324</v>
      </c>
    </row>
    <row r="613" spans="1:15" ht="37.5" x14ac:dyDescent="0.3">
      <c r="A613" s="87" t="s">
        <v>393</v>
      </c>
      <c r="B613" s="88">
        <v>607</v>
      </c>
      <c r="C613" s="89">
        <v>8</v>
      </c>
      <c r="D613" s="89">
        <v>4</v>
      </c>
      <c r="E613" s="90" t="s">
        <v>392</v>
      </c>
      <c r="F613" s="88" t="s">
        <v>1</v>
      </c>
      <c r="G613" s="91">
        <v>75000</v>
      </c>
      <c r="H613" s="91">
        <v>75000</v>
      </c>
      <c r="I613" s="91">
        <v>100</v>
      </c>
      <c r="J613" s="91">
        <v>0</v>
      </c>
      <c r="K613" s="91">
        <v>-0.47</v>
      </c>
      <c r="L613" s="91">
        <v>0</v>
      </c>
      <c r="M613" s="91">
        <f t="shared" si="18"/>
        <v>75000</v>
      </c>
      <c r="N613" s="91">
        <v>74999.53</v>
      </c>
      <c r="O613" s="99">
        <f t="shared" si="19"/>
        <v>99.999373333333324</v>
      </c>
    </row>
    <row r="614" spans="1:15" ht="56.25" x14ac:dyDescent="0.3">
      <c r="A614" s="87" t="s">
        <v>727</v>
      </c>
      <c r="B614" s="88">
        <v>607</v>
      </c>
      <c r="C614" s="89">
        <v>8</v>
      </c>
      <c r="D614" s="89">
        <v>4</v>
      </c>
      <c r="E614" s="90" t="s">
        <v>726</v>
      </c>
      <c r="F614" s="88" t="s">
        <v>1</v>
      </c>
      <c r="G614" s="91">
        <v>75000</v>
      </c>
      <c r="H614" s="91">
        <v>75000</v>
      </c>
      <c r="I614" s="91">
        <v>100</v>
      </c>
      <c r="J614" s="91">
        <v>0</v>
      </c>
      <c r="K614" s="91">
        <v>-0.47</v>
      </c>
      <c r="L614" s="91">
        <v>0</v>
      </c>
      <c r="M614" s="91">
        <f t="shared" si="18"/>
        <v>75000</v>
      </c>
      <c r="N614" s="91">
        <v>74999.53</v>
      </c>
      <c r="O614" s="99">
        <f t="shared" si="19"/>
        <v>99.999373333333324</v>
      </c>
    </row>
    <row r="615" spans="1:15" ht="36.75" customHeight="1" x14ac:dyDescent="0.3">
      <c r="A615" s="87" t="s">
        <v>729</v>
      </c>
      <c r="B615" s="88">
        <v>607</v>
      </c>
      <c r="C615" s="89">
        <v>8</v>
      </c>
      <c r="D615" s="89">
        <v>4</v>
      </c>
      <c r="E615" s="90" t="s">
        <v>728</v>
      </c>
      <c r="F615" s="88" t="s">
        <v>1</v>
      </c>
      <c r="G615" s="91">
        <v>75000</v>
      </c>
      <c r="H615" s="91">
        <v>75000</v>
      </c>
      <c r="I615" s="91">
        <v>100</v>
      </c>
      <c r="J615" s="91">
        <v>0</v>
      </c>
      <c r="K615" s="91">
        <v>-0.47</v>
      </c>
      <c r="L615" s="91">
        <v>0</v>
      </c>
      <c r="M615" s="91">
        <f t="shared" si="18"/>
        <v>75000</v>
      </c>
      <c r="N615" s="91">
        <v>74999.53</v>
      </c>
      <c r="O615" s="99">
        <f t="shared" si="19"/>
        <v>99.999373333333324</v>
      </c>
    </row>
    <row r="616" spans="1:15" ht="39" customHeight="1" x14ac:dyDescent="0.3">
      <c r="A616" s="87" t="s">
        <v>1050</v>
      </c>
      <c r="B616" s="88">
        <v>607</v>
      </c>
      <c r="C616" s="89">
        <v>8</v>
      </c>
      <c r="D616" s="89">
        <v>4</v>
      </c>
      <c r="E616" s="90" t="s">
        <v>728</v>
      </c>
      <c r="F616" s="88" t="s">
        <v>1051</v>
      </c>
      <c r="G616" s="91">
        <v>75000</v>
      </c>
      <c r="H616" s="91">
        <v>75000</v>
      </c>
      <c r="I616" s="91">
        <v>100</v>
      </c>
      <c r="J616" s="91">
        <v>0</v>
      </c>
      <c r="K616" s="91">
        <v>-0.47</v>
      </c>
      <c r="L616" s="91">
        <v>0</v>
      </c>
      <c r="M616" s="91">
        <f t="shared" si="18"/>
        <v>75000</v>
      </c>
      <c r="N616" s="91">
        <v>74999.53</v>
      </c>
      <c r="O616" s="99">
        <f t="shared" si="19"/>
        <v>99.999373333333324</v>
      </c>
    </row>
    <row r="617" spans="1:15" ht="37.5" x14ac:dyDescent="0.3">
      <c r="A617" s="87" t="s">
        <v>41</v>
      </c>
      <c r="B617" s="88">
        <v>609</v>
      </c>
      <c r="C617" s="89">
        <v>0</v>
      </c>
      <c r="D617" s="89">
        <v>0</v>
      </c>
      <c r="E617" s="90" t="s">
        <v>1</v>
      </c>
      <c r="F617" s="88" t="s">
        <v>1</v>
      </c>
      <c r="G617" s="91">
        <v>173112434.34</v>
      </c>
      <c r="H617" s="91">
        <v>173112434.34</v>
      </c>
      <c r="I617" s="91">
        <v>100</v>
      </c>
      <c r="J617" s="91">
        <v>47181761.789999999</v>
      </c>
      <c r="K617" s="91">
        <v>47142435.700000003</v>
      </c>
      <c r="L617" s="91">
        <v>99.916650000000004</v>
      </c>
      <c r="M617" s="91">
        <f t="shared" si="18"/>
        <v>220294196.13</v>
      </c>
      <c r="N617" s="91">
        <v>220254870.03999999</v>
      </c>
      <c r="O617" s="99">
        <f t="shared" si="19"/>
        <v>99.982148376720374</v>
      </c>
    </row>
    <row r="618" spans="1:15" x14ac:dyDescent="0.3">
      <c r="A618" s="87" t="s">
        <v>260</v>
      </c>
      <c r="B618" s="88">
        <v>609</v>
      </c>
      <c r="C618" s="89">
        <v>1</v>
      </c>
      <c r="D618" s="89">
        <v>0</v>
      </c>
      <c r="E618" s="90" t="s">
        <v>1</v>
      </c>
      <c r="F618" s="88" t="s">
        <v>1</v>
      </c>
      <c r="G618" s="91">
        <v>346627.18</v>
      </c>
      <c r="H618" s="91">
        <v>346627.18</v>
      </c>
      <c r="I618" s="91">
        <v>100</v>
      </c>
      <c r="J618" s="91">
        <v>614007.93999999994</v>
      </c>
      <c r="K618" s="91">
        <v>614007.93999999994</v>
      </c>
      <c r="L618" s="91">
        <v>100</v>
      </c>
      <c r="M618" s="91">
        <f t="shared" si="18"/>
        <v>960635.11999999988</v>
      </c>
      <c r="N618" s="91">
        <v>960635.12</v>
      </c>
      <c r="O618" s="99">
        <f t="shared" si="19"/>
        <v>100.00000000000003</v>
      </c>
    </row>
    <row r="619" spans="1:15" x14ac:dyDescent="0.3">
      <c r="A619" s="87" t="s">
        <v>274</v>
      </c>
      <c r="B619" s="88">
        <v>609</v>
      </c>
      <c r="C619" s="89">
        <v>1</v>
      </c>
      <c r="D619" s="89">
        <v>13</v>
      </c>
      <c r="E619" s="90" t="s">
        <v>1</v>
      </c>
      <c r="F619" s="88" t="s">
        <v>1</v>
      </c>
      <c r="G619" s="91">
        <v>346627.18</v>
      </c>
      <c r="H619" s="91">
        <v>346627.18</v>
      </c>
      <c r="I619" s="91">
        <v>100</v>
      </c>
      <c r="J619" s="91">
        <v>614007.93999999994</v>
      </c>
      <c r="K619" s="91">
        <v>614007.93999999994</v>
      </c>
      <c r="L619" s="91">
        <v>100</v>
      </c>
      <c r="M619" s="91">
        <f t="shared" si="18"/>
        <v>960635.11999999988</v>
      </c>
      <c r="N619" s="91">
        <v>960635.12</v>
      </c>
      <c r="O619" s="99">
        <f t="shared" si="19"/>
        <v>100.00000000000003</v>
      </c>
    </row>
    <row r="620" spans="1:15" ht="37.5" x14ac:dyDescent="0.3">
      <c r="A620" s="87" t="s">
        <v>299</v>
      </c>
      <c r="B620" s="88">
        <v>609</v>
      </c>
      <c r="C620" s="89">
        <v>1</v>
      </c>
      <c r="D620" s="89">
        <v>13</v>
      </c>
      <c r="E620" s="90" t="s">
        <v>298</v>
      </c>
      <c r="F620" s="88" t="s">
        <v>1</v>
      </c>
      <c r="G620" s="91">
        <v>344127.18</v>
      </c>
      <c r="H620" s="91">
        <v>344127.18</v>
      </c>
      <c r="I620" s="91">
        <v>100</v>
      </c>
      <c r="J620" s="91">
        <v>606507.93999999994</v>
      </c>
      <c r="K620" s="91">
        <v>606507.93999999994</v>
      </c>
      <c r="L620" s="91">
        <v>100</v>
      </c>
      <c r="M620" s="91">
        <f t="shared" si="18"/>
        <v>950635.11999999988</v>
      </c>
      <c r="N620" s="91">
        <v>950635.12</v>
      </c>
      <c r="O620" s="99">
        <f t="shared" si="19"/>
        <v>100.00000000000003</v>
      </c>
    </row>
    <row r="621" spans="1:15" ht="57" customHeight="1" x14ac:dyDescent="0.3">
      <c r="A621" s="87" t="s">
        <v>301</v>
      </c>
      <c r="B621" s="88">
        <v>609</v>
      </c>
      <c r="C621" s="89">
        <v>1</v>
      </c>
      <c r="D621" s="89">
        <v>13</v>
      </c>
      <c r="E621" s="90" t="s">
        <v>300</v>
      </c>
      <c r="F621" s="88" t="s">
        <v>1</v>
      </c>
      <c r="G621" s="91">
        <v>344127.18</v>
      </c>
      <c r="H621" s="91">
        <v>344127.18</v>
      </c>
      <c r="I621" s="91">
        <v>100</v>
      </c>
      <c r="J621" s="91">
        <v>606507.93999999994</v>
      </c>
      <c r="K621" s="91">
        <v>606507.93999999994</v>
      </c>
      <c r="L621" s="91">
        <v>100</v>
      </c>
      <c r="M621" s="91">
        <f t="shared" si="18"/>
        <v>950635.11999999988</v>
      </c>
      <c r="N621" s="91">
        <v>950635.12</v>
      </c>
      <c r="O621" s="99">
        <f t="shared" si="19"/>
        <v>100.00000000000003</v>
      </c>
    </row>
    <row r="622" spans="1:15" ht="37.5" x14ac:dyDescent="0.3">
      <c r="A622" s="87" t="s">
        <v>303</v>
      </c>
      <c r="B622" s="88">
        <v>609</v>
      </c>
      <c r="C622" s="89">
        <v>1</v>
      </c>
      <c r="D622" s="89">
        <v>13</v>
      </c>
      <c r="E622" s="90" t="s">
        <v>302</v>
      </c>
      <c r="F622" s="88" t="s">
        <v>1</v>
      </c>
      <c r="G622" s="91">
        <v>344127.18</v>
      </c>
      <c r="H622" s="91">
        <v>344127.18</v>
      </c>
      <c r="I622" s="91">
        <v>100</v>
      </c>
      <c r="J622" s="91">
        <v>606507.93999999994</v>
      </c>
      <c r="K622" s="91">
        <v>606507.93999999994</v>
      </c>
      <c r="L622" s="91">
        <v>100</v>
      </c>
      <c r="M622" s="91">
        <f t="shared" si="18"/>
        <v>950635.11999999988</v>
      </c>
      <c r="N622" s="91">
        <v>950635.12</v>
      </c>
      <c r="O622" s="99">
        <f t="shared" si="19"/>
        <v>100.00000000000003</v>
      </c>
    </row>
    <row r="623" spans="1:15" ht="38.25" customHeight="1" x14ac:dyDescent="0.3">
      <c r="A623" s="87" t="s">
        <v>269</v>
      </c>
      <c r="B623" s="88">
        <v>609</v>
      </c>
      <c r="C623" s="89">
        <v>1</v>
      </c>
      <c r="D623" s="89">
        <v>13</v>
      </c>
      <c r="E623" s="90" t="s">
        <v>730</v>
      </c>
      <c r="F623" s="88" t="s">
        <v>1</v>
      </c>
      <c r="G623" s="91">
        <v>344127.18</v>
      </c>
      <c r="H623" s="91">
        <v>344127.18</v>
      </c>
      <c r="I623" s="91">
        <v>100</v>
      </c>
      <c r="J623" s="91">
        <v>332068.45</v>
      </c>
      <c r="K623" s="91">
        <v>332068.45</v>
      </c>
      <c r="L623" s="91">
        <v>100</v>
      </c>
      <c r="M623" s="91">
        <f t="shared" si="18"/>
        <v>676195.63</v>
      </c>
      <c r="N623" s="91">
        <v>676195.63</v>
      </c>
      <c r="O623" s="99">
        <f t="shared" si="19"/>
        <v>100</v>
      </c>
    </row>
    <row r="624" spans="1:15" ht="93.75" x14ac:dyDescent="0.3">
      <c r="A624" s="87" t="s">
        <v>1028</v>
      </c>
      <c r="B624" s="88">
        <v>609</v>
      </c>
      <c r="C624" s="89">
        <v>1</v>
      </c>
      <c r="D624" s="89">
        <v>13</v>
      </c>
      <c r="E624" s="90" t="s">
        <v>730</v>
      </c>
      <c r="F624" s="88" t="s">
        <v>1029</v>
      </c>
      <c r="G624" s="91">
        <v>344127.18</v>
      </c>
      <c r="H624" s="91">
        <v>344127.18</v>
      </c>
      <c r="I624" s="91">
        <v>100</v>
      </c>
      <c r="J624" s="91">
        <v>332068.45</v>
      </c>
      <c r="K624" s="91">
        <v>332068.45</v>
      </c>
      <c r="L624" s="91">
        <v>100</v>
      </c>
      <c r="M624" s="91">
        <f t="shared" si="18"/>
        <v>676195.63</v>
      </c>
      <c r="N624" s="91">
        <v>676195.63</v>
      </c>
      <c r="O624" s="99">
        <f t="shared" si="19"/>
        <v>100</v>
      </c>
    </row>
    <row r="625" spans="1:15" ht="150" customHeight="1" x14ac:dyDescent="0.3">
      <c r="A625" s="87" t="s">
        <v>1034</v>
      </c>
      <c r="B625" s="88">
        <v>609</v>
      </c>
      <c r="C625" s="89">
        <v>1</v>
      </c>
      <c r="D625" s="89">
        <v>13</v>
      </c>
      <c r="E625" s="90" t="s">
        <v>731</v>
      </c>
      <c r="F625" s="88" t="s">
        <v>1</v>
      </c>
      <c r="G625" s="91">
        <v>0</v>
      </c>
      <c r="H625" s="91">
        <v>0</v>
      </c>
      <c r="I625" s="91">
        <v>0</v>
      </c>
      <c r="J625" s="91">
        <v>274439.49</v>
      </c>
      <c r="K625" s="91">
        <v>274439.49</v>
      </c>
      <c r="L625" s="91">
        <v>100</v>
      </c>
      <c r="M625" s="91">
        <f t="shared" si="18"/>
        <v>274439.49</v>
      </c>
      <c r="N625" s="91">
        <v>274439.49</v>
      </c>
      <c r="O625" s="99">
        <f t="shared" si="19"/>
        <v>100</v>
      </c>
    </row>
    <row r="626" spans="1:15" ht="93.75" x14ac:dyDescent="0.3">
      <c r="A626" s="87" t="s">
        <v>1028</v>
      </c>
      <c r="B626" s="88">
        <v>609</v>
      </c>
      <c r="C626" s="89">
        <v>1</v>
      </c>
      <c r="D626" s="89">
        <v>13</v>
      </c>
      <c r="E626" s="90" t="s">
        <v>731</v>
      </c>
      <c r="F626" s="88" t="s">
        <v>1029</v>
      </c>
      <c r="G626" s="91">
        <v>0</v>
      </c>
      <c r="H626" s="91">
        <v>0</v>
      </c>
      <c r="I626" s="91">
        <v>0</v>
      </c>
      <c r="J626" s="91">
        <v>274439.49</v>
      </c>
      <c r="K626" s="91">
        <v>274439.49</v>
      </c>
      <c r="L626" s="91">
        <v>100</v>
      </c>
      <c r="M626" s="91">
        <f t="shared" si="18"/>
        <v>274439.49</v>
      </c>
      <c r="N626" s="91">
        <v>274439.49</v>
      </c>
      <c r="O626" s="99">
        <f t="shared" si="19"/>
        <v>100</v>
      </c>
    </row>
    <row r="627" spans="1:15" ht="37.5" x14ac:dyDescent="0.3">
      <c r="A627" s="87" t="s">
        <v>276</v>
      </c>
      <c r="B627" s="88">
        <v>609</v>
      </c>
      <c r="C627" s="89">
        <v>1</v>
      </c>
      <c r="D627" s="89">
        <v>13</v>
      </c>
      <c r="E627" s="90" t="s">
        <v>275</v>
      </c>
      <c r="F627" s="88" t="s">
        <v>1</v>
      </c>
      <c r="G627" s="91">
        <v>2500</v>
      </c>
      <c r="H627" s="91">
        <v>2500</v>
      </c>
      <c r="I627" s="91">
        <v>100</v>
      </c>
      <c r="J627" s="91">
        <v>7500</v>
      </c>
      <c r="K627" s="91">
        <v>7500</v>
      </c>
      <c r="L627" s="91">
        <v>100</v>
      </c>
      <c r="M627" s="91">
        <f t="shared" si="18"/>
        <v>10000</v>
      </c>
      <c r="N627" s="91">
        <v>10000</v>
      </c>
      <c r="O627" s="99">
        <f t="shared" si="19"/>
        <v>100</v>
      </c>
    </row>
    <row r="628" spans="1:15" ht="56.25" x14ac:dyDescent="0.3">
      <c r="A628" s="87" t="s">
        <v>278</v>
      </c>
      <c r="B628" s="88">
        <v>609</v>
      </c>
      <c r="C628" s="89">
        <v>1</v>
      </c>
      <c r="D628" s="89">
        <v>13</v>
      </c>
      <c r="E628" s="90" t="s">
        <v>277</v>
      </c>
      <c r="F628" s="88" t="s">
        <v>1</v>
      </c>
      <c r="G628" s="91">
        <v>2500</v>
      </c>
      <c r="H628" s="91">
        <v>2500</v>
      </c>
      <c r="I628" s="91">
        <v>100</v>
      </c>
      <c r="J628" s="91">
        <v>7500</v>
      </c>
      <c r="K628" s="91">
        <v>7500</v>
      </c>
      <c r="L628" s="91">
        <v>100</v>
      </c>
      <c r="M628" s="91">
        <f t="shared" si="18"/>
        <v>10000</v>
      </c>
      <c r="N628" s="91">
        <v>10000</v>
      </c>
      <c r="O628" s="99">
        <f t="shared" si="19"/>
        <v>100</v>
      </c>
    </row>
    <row r="629" spans="1:15" ht="75.75" customHeight="1" x14ac:dyDescent="0.3">
      <c r="A629" s="87" t="s">
        <v>280</v>
      </c>
      <c r="B629" s="88">
        <v>609</v>
      </c>
      <c r="C629" s="89">
        <v>1</v>
      </c>
      <c r="D629" s="89">
        <v>13</v>
      </c>
      <c r="E629" s="90" t="s">
        <v>279</v>
      </c>
      <c r="F629" s="88" t="s">
        <v>1</v>
      </c>
      <c r="G629" s="91">
        <v>2500</v>
      </c>
      <c r="H629" s="91">
        <v>2500</v>
      </c>
      <c r="I629" s="91">
        <v>100</v>
      </c>
      <c r="J629" s="91">
        <v>7500</v>
      </c>
      <c r="K629" s="91">
        <v>7500</v>
      </c>
      <c r="L629" s="91">
        <v>100</v>
      </c>
      <c r="M629" s="91">
        <f t="shared" si="18"/>
        <v>10000</v>
      </c>
      <c r="N629" s="91">
        <v>10000</v>
      </c>
      <c r="O629" s="99">
        <f t="shared" si="19"/>
        <v>100</v>
      </c>
    </row>
    <row r="630" spans="1:15" ht="37.5" x14ac:dyDescent="0.3">
      <c r="A630" s="87" t="s">
        <v>282</v>
      </c>
      <c r="B630" s="88">
        <v>609</v>
      </c>
      <c r="C630" s="89">
        <v>1</v>
      </c>
      <c r="D630" s="89">
        <v>13</v>
      </c>
      <c r="E630" s="90" t="s">
        <v>281</v>
      </c>
      <c r="F630" s="88" t="s">
        <v>1</v>
      </c>
      <c r="G630" s="91">
        <v>2500</v>
      </c>
      <c r="H630" s="91">
        <v>2500</v>
      </c>
      <c r="I630" s="91">
        <v>100</v>
      </c>
      <c r="J630" s="91">
        <v>7500</v>
      </c>
      <c r="K630" s="91">
        <v>7500</v>
      </c>
      <c r="L630" s="91">
        <v>100</v>
      </c>
      <c r="M630" s="91">
        <f t="shared" ref="M630:M693" si="20">G630+J630</f>
        <v>10000</v>
      </c>
      <c r="N630" s="91">
        <v>10000</v>
      </c>
      <c r="O630" s="99">
        <f t="shared" ref="O630:O693" si="21">N630/M630*100</f>
        <v>100</v>
      </c>
    </row>
    <row r="631" spans="1:15" ht="37.5" x14ac:dyDescent="0.3">
      <c r="A631" s="87" t="s">
        <v>1030</v>
      </c>
      <c r="B631" s="88">
        <v>609</v>
      </c>
      <c r="C631" s="89">
        <v>1</v>
      </c>
      <c r="D631" s="89">
        <v>13</v>
      </c>
      <c r="E631" s="90" t="s">
        <v>281</v>
      </c>
      <c r="F631" s="88" t="s">
        <v>1031</v>
      </c>
      <c r="G631" s="91">
        <v>2500</v>
      </c>
      <c r="H631" s="91">
        <v>2500</v>
      </c>
      <c r="I631" s="91">
        <v>100</v>
      </c>
      <c r="J631" s="91">
        <v>7500</v>
      </c>
      <c r="K631" s="91">
        <v>7500</v>
      </c>
      <c r="L631" s="91">
        <v>100</v>
      </c>
      <c r="M631" s="91">
        <f t="shared" si="20"/>
        <v>10000</v>
      </c>
      <c r="N631" s="91">
        <v>10000</v>
      </c>
      <c r="O631" s="99">
        <f t="shared" si="21"/>
        <v>100</v>
      </c>
    </row>
    <row r="632" spans="1:15" x14ac:dyDescent="0.3">
      <c r="A632" s="87" t="s">
        <v>441</v>
      </c>
      <c r="B632" s="88">
        <v>609</v>
      </c>
      <c r="C632" s="89">
        <v>10</v>
      </c>
      <c r="D632" s="89">
        <v>0</v>
      </c>
      <c r="E632" s="90" t="s">
        <v>1</v>
      </c>
      <c r="F632" s="88" t="s">
        <v>1</v>
      </c>
      <c r="G632" s="91">
        <v>172765807.16</v>
      </c>
      <c r="H632" s="91">
        <v>172765807.16</v>
      </c>
      <c r="I632" s="91">
        <v>100</v>
      </c>
      <c r="J632" s="91">
        <v>46567753.850000001</v>
      </c>
      <c r="K632" s="91">
        <v>46528427.759999998</v>
      </c>
      <c r="L632" s="91">
        <v>99.915549999999996</v>
      </c>
      <c r="M632" s="91">
        <f t="shared" si="20"/>
        <v>219333561.00999999</v>
      </c>
      <c r="N632" s="91">
        <v>219294234.91999999</v>
      </c>
      <c r="O632" s="99">
        <f t="shared" si="21"/>
        <v>99.982070190344373</v>
      </c>
    </row>
    <row r="633" spans="1:15" x14ac:dyDescent="0.3">
      <c r="A633" s="87" t="s">
        <v>442</v>
      </c>
      <c r="B633" s="88">
        <v>609</v>
      </c>
      <c r="C633" s="89">
        <v>10</v>
      </c>
      <c r="D633" s="89">
        <v>3</v>
      </c>
      <c r="E633" s="90" t="s">
        <v>1</v>
      </c>
      <c r="F633" s="88" t="s">
        <v>1</v>
      </c>
      <c r="G633" s="91">
        <v>113995802.19</v>
      </c>
      <c r="H633" s="91">
        <v>113995802.19</v>
      </c>
      <c r="I633" s="91">
        <v>100</v>
      </c>
      <c r="J633" s="91">
        <v>36403160.439999998</v>
      </c>
      <c r="K633" s="91">
        <v>36386832.140000001</v>
      </c>
      <c r="L633" s="91">
        <v>99.955150000000003</v>
      </c>
      <c r="M633" s="91">
        <f t="shared" si="20"/>
        <v>150398962.63</v>
      </c>
      <c r="N633" s="91">
        <v>150382634.33000001</v>
      </c>
      <c r="O633" s="99">
        <f t="shared" si="21"/>
        <v>99.989143342670417</v>
      </c>
    </row>
    <row r="634" spans="1:15" ht="37.5" x14ac:dyDescent="0.3">
      <c r="A634" s="87" t="s">
        <v>299</v>
      </c>
      <c r="B634" s="88">
        <v>609</v>
      </c>
      <c r="C634" s="89">
        <v>10</v>
      </c>
      <c r="D634" s="89">
        <v>3</v>
      </c>
      <c r="E634" s="90" t="s">
        <v>298</v>
      </c>
      <c r="F634" s="88" t="s">
        <v>1</v>
      </c>
      <c r="G634" s="91">
        <v>113995802.19</v>
      </c>
      <c r="H634" s="91">
        <v>113995802.19</v>
      </c>
      <c r="I634" s="91">
        <v>100</v>
      </c>
      <c r="J634" s="91">
        <v>36403160.439999998</v>
      </c>
      <c r="K634" s="91">
        <v>36386832.140000001</v>
      </c>
      <c r="L634" s="91">
        <v>99.955150000000003</v>
      </c>
      <c r="M634" s="91">
        <f t="shared" si="20"/>
        <v>150398962.63</v>
      </c>
      <c r="N634" s="91">
        <v>150382634.33000001</v>
      </c>
      <c r="O634" s="99">
        <f t="shared" si="21"/>
        <v>99.989143342670417</v>
      </c>
    </row>
    <row r="635" spans="1:15" ht="56.25" x14ac:dyDescent="0.3">
      <c r="A635" s="87" t="s">
        <v>338</v>
      </c>
      <c r="B635" s="88">
        <v>609</v>
      </c>
      <c r="C635" s="89">
        <v>10</v>
      </c>
      <c r="D635" s="89">
        <v>3</v>
      </c>
      <c r="E635" s="90" t="s">
        <v>337</v>
      </c>
      <c r="F635" s="88" t="s">
        <v>1</v>
      </c>
      <c r="G635" s="91">
        <v>113995802.19</v>
      </c>
      <c r="H635" s="91">
        <v>113995802.19</v>
      </c>
      <c r="I635" s="91">
        <v>100</v>
      </c>
      <c r="J635" s="91">
        <v>36403160.439999998</v>
      </c>
      <c r="K635" s="91">
        <v>36386832.140000001</v>
      </c>
      <c r="L635" s="91">
        <v>99.955150000000003</v>
      </c>
      <c r="M635" s="91">
        <f t="shared" si="20"/>
        <v>150398962.63</v>
      </c>
      <c r="N635" s="91">
        <v>150382634.33000001</v>
      </c>
      <c r="O635" s="99">
        <f t="shared" si="21"/>
        <v>99.989143342670417</v>
      </c>
    </row>
    <row r="636" spans="1:15" ht="57" customHeight="1" x14ac:dyDescent="0.3">
      <c r="A636" s="87" t="s">
        <v>733</v>
      </c>
      <c r="B636" s="88">
        <v>609</v>
      </c>
      <c r="C636" s="89">
        <v>10</v>
      </c>
      <c r="D636" s="89">
        <v>3</v>
      </c>
      <c r="E636" s="90" t="s">
        <v>732</v>
      </c>
      <c r="F636" s="88" t="s">
        <v>1</v>
      </c>
      <c r="G636" s="91">
        <v>100789290.2</v>
      </c>
      <c r="H636" s="91">
        <v>100789290.2</v>
      </c>
      <c r="I636" s="91">
        <v>100</v>
      </c>
      <c r="J636" s="91">
        <v>34232921.090000004</v>
      </c>
      <c r="K636" s="91">
        <v>34217216.270000003</v>
      </c>
      <c r="L636" s="91">
        <v>99.954120000000003</v>
      </c>
      <c r="M636" s="91">
        <f t="shared" si="20"/>
        <v>135022211.29000002</v>
      </c>
      <c r="N636" s="91">
        <v>135006506.47</v>
      </c>
      <c r="O636" s="99">
        <f t="shared" si="21"/>
        <v>99.988368713673125</v>
      </c>
    </row>
    <row r="637" spans="1:15" ht="37.5" x14ac:dyDescent="0.3">
      <c r="A637" s="87" t="s">
        <v>735</v>
      </c>
      <c r="B637" s="88">
        <v>609</v>
      </c>
      <c r="C637" s="89">
        <v>10</v>
      </c>
      <c r="D637" s="89">
        <v>3</v>
      </c>
      <c r="E637" s="90" t="s">
        <v>734</v>
      </c>
      <c r="F637" s="88" t="s">
        <v>1</v>
      </c>
      <c r="G637" s="91">
        <v>15927074.289999999</v>
      </c>
      <c r="H637" s="91">
        <v>15927074.289999999</v>
      </c>
      <c r="I637" s="91">
        <v>100</v>
      </c>
      <c r="J637" s="91">
        <v>5437925.71</v>
      </c>
      <c r="K637" s="91">
        <v>5435782.3600000003</v>
      </c>
      <c r="L637" s="91">
        <v>99.960589999999996</v>
      </c>
      <c r="M637" s="91">
        <f t="shared" si="20"/>
        <v>21365000</v>
      </c>
      <c r="N637" s="91">
        <v>21362856.649999999</v>
      </c>
      <c r="O637" s="99">
        <f t="shared" si="21"/>
        <v>99.989967938216708</v>
      </c>
    </row>
    <row r="638" spans="1:15" ht="37.5" x14ac:dyDescent="0.3">
      <c r="A638" s="87" t="s">
        <v>1030</v>
      </c>
      <c r="B638" s="88">
        <v>609</v>
      </c>
      <c r="C638" s="89">
        <v>10</v>
      </c>
      <c r="D638" s="89">
        <v>3</v>
      </c>
      <c r="E638" s="90" t="s">
        <v>734</v>
      </c>
      <c r="F638" s="88" t="s">
        <v>1031</v>
      </c>
      <c r="G638" s="91">
        <v>53119.98</v>
      </c>
      <c r="H638" s="91">
        <v>53119.98</v>
      </c>
      <c r="I638" s="91">
        <v>100</v>
      </c>
      <c r="J638" s="91">
        <v>17688.57</v>
      </c>
      <c r="K638" s="91">
        <v>17688.57</v>
      </c>
      <c r="L638" s="91">
        <v>100</v>
      </c>
      <c r="M638" s="91">
        <f t="shared" si="20"/>
        <v>70808.55</v>
      </c>
      <c r="N638" s="91">
        <v>70808.55</v>
      </c>
      <c r="O638" s="99">
        <f t="shared" si="21"/>
        <v>100</v>
      </c>
    </row>
    <row r="639" spans="1:15" ht="17.25" customHeight="1" x14ac:dyDescent="0.3">
      <c r="A639" s="87" t="s">
        <v>1040</v>
      </c>
      <c r="B639" s="88">
        <v>609</v>
      </c>
      <c r="C639" s="89">
        <v>10</v>
      </c>
      <c r="D639" s="89">
        <v>3</v>
      </c>
      <c r="E639" s="90" t="s">
        <v>734</v>
      </c>
      <c r="F639" s="88" t="s">
        <v>1041</v>
      </c>
      <c r="G639" s="91">
        <v>15873954.310000001</v>
      </c>
      <c r="H639" s="91">
        <v>15873954.310000001</v>
      </c>
      <c r="I639" s="91">
        <v>100</v>
      </c>
      <c r="J639" s="91">
        <v>5420237.1399999997</v>
      </c>
      <c r="K639" s="91">
        <v>5418093.79</v>
      </c>
      <c r="L639" s="91">
        <v>99.960459999999998</v>
      </c>
      <c r="M639" s="91">
        <f t="shared" si="20"/>
        <v>21294191.449999999</v>
      </c>
      <c r="N639" s="91">
        <v>21292048.100000001</v>
      </c>
      <c r="O639" s="99">
        <f t="shared" si="21"/>
        <v>99.989934579084476</v>
      </c>
    </row>
    <row r="640" spans="1:15" ht="56.25" x14ac:dyDescent="0.3">
      <c r="A640" s="87" t="s">
        <v>1083</v>
      </c>
      <c r="B640" s="88">
        <v>609</v>
      </c>
      <c r="C640" s="89">
        <v>10</v>
      </c>
      <c r="D640" s="89">
        <v>3</v>
      </c>
      <c r="E640" s="90" t="s">
        <v>736</v>
      </c>
      <c r="F640" s="88" t="s">
        <v>1</v>
      </c>
      <c r="G640" s="91">
        <v>579738.15</v>
      </c>
      <c r="H640" s="91">
        <v>579738.15</v>
      </c>
      <c r="I640" s="91">
        <v>100</v>
      </c>
      <c r="J640" s="91">
        <v>385363.59</v>
      </c>
      <c r="K640" s="91">
        <v>371802.12</v>
      </c>
      <c r="L640" s="91">
        <v>96.480860000000007</v>
      </c>
      <c r="M640" s="91">
        <f t="shared" si="20"/>
        <v>965101.74</v>
      </c>
      <c r="N640" s="91">
        <v>951540.27</v>
      </c>
      <c r="O640" s="99">
        <f t="shared" si="21"/>
        <v>98.594814470026762</v>
      </c>
    </row>
    <row r="641" spans="1:15" ht="37.5" x14ac:dyDescent="0.3">
      <c r="A641" s="87" t="s">
        <v>1030</v>
      </c>
      <c r="B641" s="88">
        <v>609</v>
      </c>
      <c r="C641" s="89">
        <v>10</v>
      </c>
      <c r="D641" s="89">
        <v>3</v>
      </c>
      <c r="E641" s="90" t="s">
        <v>736</v>
      </c>
      <c r="F641" s="88" t="s">
        <v>1031</v>
      </c>
      <c r="G641" s="91">
        <v>10107.76</v>
      </c>
      <c r="H641" s="91">
        <v>10107.76</v>
      </c>
      <c r="I641" s="91">
        <v>100</v>
      </c>
      <c r="J641" s="91">
        <v>3857.73</v>
      </c>
      <c r="K641" s="91">
        <v>3857.73</v>
      </c>
      <c r="L641" s="91">
        <v>100</v>
      </c>
      <c r="M641" s="91">
        <f t="shared" si="20"/>
        <v>13965.49</v>
      </c>
      <c r="N641" s="91">
        <v>13965.49</v>
      </c>
      <c r="O641" s="99">
        <f t="shared" si="21"/>
        <v>100</v>
      </c>
    </row>
    <row r="642" spans="1:15" ht="15.75" customHeight="1" x14ac:dyDescent="0.3">
      <c r="A642" s="87" t="s">
        <v>1040</v>
      </c>
      <c r="B642" s="88">
        <v>609</v>
      </c>
      <c r="C642" s="89">
        <v>10</v>
      </c>
      <c r="D642" s="89">
        <v>3</v>
      </c>
      <c r="E642" s="90" t="s">
        <v>736</v>
      </c>
      <c r="F642" s="88" t="s">
        <v>1041</v>
      </c>
      <c r="G642" s="91">
        <v>569630.39</v>
      </c>
      <c r="H642" s="91">
        <v>569630.39</v>
      </c>
      <c r="I642" s="91">
        <v>100</v>
      </c>
      <c r="J642" s="91">
        <v>381505.86</v>
      </c>
      <c r="K642" s="91">
        <v>367944.39</v>
      </c>
      <c r="L642" s="91">
        <v>96.445279999999997</v>
      </c>
      <c r="M642" s="91">
        <f t="shared" si="20"/>
        <v>951136.25</v>
      </c>
      <c r="N642" s="91">
        <v>937574.78</v>
      </c>
      <c r="O642" s="99">
        <f t="shared" si="21"/>
        <v>98.574182195242798</v>
      </c>
    </row>
    <row r="643" spans="1:15" ht="37.5" x14ac:dyDescent="0.3">
      <c r="A643" s="87" t="s">
        <v>738</v>
      </c>
      <c r="B643" s="88">
        <v>609</v>
      </c>
      <c r="C643" s="89">
        <v>10</v>
      </c>
      <c r="D643" s="89">
        <v>3</v>
      </c>
      <c r="E643" s="90" t="s">
        <v>737</v>
      </c>
      <c r="F643" s="88" t="s">
        <v>1</v>
      </c>
      <c r="G643" s="91">
        <v>27818745.109999999</v>
      </c>
      <c r="H643" s="91">
        <v>27818745.109999999</v>
      </c>
      <c r="I643" s="91">
        <v>100</v>
      </c>
      <c r="J643" s="91">
        <v>9082820.2200000007</v>
      </c>
      <c r="K643" s="91">
        <v>9082820.2200000007</v>
      </c>
      <c r="L643" s="91">
        <v>100</v>
      </c>
      <c r="M643" s="91">
        <f t="shared" si="20"/>
        <v>36901565.329999998</v>
      </c>
      <c r="N643" s="91">
        <v>36901565.329999998</v>
      </c>
      <c r="O643" s="99">
        <f t="shared" si="21"/>
        <v>100</v>
      </c>
    </row>
    <row r="644" spans="1:15" ht="37.5" x14ac:dyDescent="0.3">
      <c r="A644" s="87" t="s">
        <v>1030</v>
      </c>
      <c r="B644" s="88">
        <v>609</v>
      </c>
      <c r="C644" s="89">
        <v>10</v>
      </c>
      <c r="D644" s="89">
        <v>3</v>
      </c>
      <c r="E644" s="90" t="s">
        <v>737</v>
      </c>
      <c r="F644" s="88" t="s">
        <v>1031</v>
      </c>
      <c r="G644" s="91">
        <v>376114.9</v>
      </c>
      <c r="H644" s="91">
        <v>376114.9</v>
      </c>
      <c r="I644" s="91">
        <v>100</v>
      </c>
      <c r="J644" s="91">
        <v>122357.65</v>
      </c>
      <c r="K644" s="91">
        <v>122357.65</v>
      </c>
      <c r="L644" s="91">
        <v>100</v>
      </c>
      <c r="M644" s="91">
        <f t="shared" si="20"/>
        <v>498472.55000000005</v>
      </c>
      <c r="N644" s="91">
        <v>498472.55</v>
      </c>
      <c r="O644" s="99">
        <f t="shared" si="21"/>
        <v>99.999999999999986</v>
      </c>
    </row>
    <row r="645" spans="1:15" ht="18" customHeight="1" x14ac:dyDescent="0.3">
      <c r="A645" s="87" t="s">
        <v>1040</v>
      </c>
      <c r="B645" s="88">
        <v>609</v>
      </c>
      <c r="C645" s="89">
        <v>10</v>
      </c>
      <c r="D645" s="89">
        <v>3</v>
      </c>
      <c r="E645" s="90" t="s">
        <v>737</v>
      </c>
      <c r="F645" s="88" t="s">
        <v>1041</v>
      </c>
      <c r="G645" s="91">
        <v>27442630.210000001</v>
      </c>
      <c r="H645" s="91">
        <v>27442630.210000001</v>
      </c>
      <c r="I645" s="91">
        <v>100</v>
      </c>
      <c r="J645" s="91">
        <v>8960462.5700000003</v>
      </c>
      <c r="K645" s="91">
        <v>8960462.5700000003</v>
      </c>
      <c r="L645" s="91">
        <v>100</v>
      </c>
      <c r="M645" s="91">
        <f t="shared" si="20"/>
        <v>36403092.780000001</v>
      </c>
      <c r="N645" s="91">
        <v>36403092.780000001</v>
      </c>
      <c r="O645" s="99">
        <f t="shared" si="21"/>
        <v>100</v>
      </c>
    </row>
    <row r="646" spans="1:15" ht="37.5" x14ac:dyDescent="0.3">
      <c r="A646" s="87" t="s">
        <v>740</v>
      </c>
      <c r="B646" s="88">
        <v>609</v>
      </c>
      <c r="C646" s="89">
        <v>10</v>
      </c>
      <c r="D646" s="89">
        <v>3</v>
      </c>
      <c r="E646" s="90" t="s">
        <v>739</v>
      </c>
      <c r="F646" s="88" t="s">
        <v>1</v>
      </c>
      <c r="G646" s="91">
        <v>17107272.98</v>
      </c>
      <c r="H646" s="91">
        <v>17107272.98</v>
      </c>
      <c r="I646" s="91">
        <v>100</v>
      </c>
      <c r="J646" s="91">
        <v>5609003.5800000001</v>
      </c>
      <c r="K646" s="91">
        <v>5609003.5800000001</v>
      </c>
      <c r="L646" s="91">
        <v>100</v>
      </c>
      <c r="M646" s="91">
        <f t="shared" si="20"/>
        <v>22716276.560000002</v>
      </c>
      <c r="N646" s="91">
        <v>22716276.559999999</v>
      </c>
      <c r="O646" s="99">
        <f t="shared" si="21"/>
        <v>99.999999999999986</v>
      </c>
    </row>
    <row r="647" spans="1:15" ht="37.5" x14ac:dyDescent="0.3">
      <c r="A647" s="87" t="s">
        <v>1030</v>
      </c>
      <c r="B647" s="88">
        <v>609</v>
      </c>
      <c r="C647" s="89">
        <v>10</v>
      </c>
      <c r="D647" s="89">
        <v>3</v>
      </c>
      <c r="E647" s="90" t="s">
        <v>739</v>
      </c>
      <c r="F647" s="88" t="s">
        <v>1031</v>
      </c>
      <c r="G647" s="91">
        <v>230348.54</v>
      </c>
      <c r="H647" s="91">
        <v>230348.54</v>
      </c>
      <c r="I647" s="91">
        <v>100</v>
      </c>
      <c r="J647" s="91">
        <v>74970.36</v>
      </c>
      <c r="K647" s="91">
        <v>74970.36</v>
      </c>
      <c r="L647" s="91">
        <v>100</v>
      </c>
      <c r="M647" s="91">
        <f t="shared" si="20"/>
        <v>305318.90000000002</v>
      </c>
      <c r="N647" s="91">
        <v>305318.90000000002</v>
      </c>
      <c r="O647" s="99">
        <f t="shared" si="21"/>
        <v>100</v>
      </c>
    </row>
    <row r="648" spans="1:15" ht="18" customHeight="1" x14ac:dyDescent="0.3">
      <c r="A648" s="87" t="s">
        <v>1040</v>
      </c>
      <c r="B648" s="88">
        <v>609</v>
      </c>
      <c r="C648" s="89">
        <v>10</v>
      </c>
      <c r="D648" s="89">
        <v>3</v>
      </c>
      <c r="E648" s="90" t="s">
        <v>739</v>
      </c>
      <c r="F648" s="88" t="s">
        <v>1041</v>
      </c>
      <c r="G648" s="91">
        <v>16876924.440000001</v>
      </c>
      <c r="H648" s="91">
        <v>16876924.440000001</v>
      </c>
      <c r="I648" s="91">
        <v>100</v>
      </c>
      <c r="J648" s="91">
        <v>5534033.2199999997</v>
      </c>
      <c r="K648" s="91">
        <v>5534033.2199999997</v>
      </c>
      <c r="L648" s="91">
        <v>100</v>
      </c>
      <c r="M648" s="91">
        <f t="shared" si="20"/>
        <v>22410957.66</v>
      </c>
      <c r="N648" s="91">
        <v>22410957.66</v>
      </c>
      <c r="O648" s="99">
        <f t="shared" si="21"/>
        <v>100</v>
      </c>
    </row>
    <row r="649" spans="1:15" ht="56.25" x14ac:dyDescent="0.3">
      <c r="A649" s="87" t="s">
        <v>742</v>
      </c>
      <c r="B649" s="88">
        <v>609</v>
      </c>
      <c r="C649" s="89">
        <v>10</v>
      </c>
      <c r="D649" s="89">
        <v>3</v>
      </c>
      <c r="E649" s="90" t="s">
        <v>741</v>
      </c>
      <c r="F649" s="88" t="s">
        <v>1</v>
      </c>
      <c r="G649" s="91">
        <v>411522.8</v>
      </c>
      <c r="H649" s="91">
        <v>411522.8</v>
      </c>
      <c r="I649" s="91">
        <v>100</v>
      </c>
      <c r="J649" s="91">
        <v>136631.5</v>
      </c>
      <c r="K649" s="91">
        <v>136631.5</v>
      </c>
      <c r="L649" s="91">
        <v>100</v>
      </c>
      <c r="M649" s="91">
        <f t="shared" si="20"/>
        <v>548154.30000000005</v>
      </c>
      <c r="N649" s="91">
        <v>548154.30000000005</v>
      </c>
      <c r="O649" s="99">
        <f t="shared" si="21"/>
        <v>100</v>
      </c>
    </row>
    <row r="650" spans="1:15" ht="37.5" x14ac:dyDescent="0.3">
      <c r="A650" s="87" t="s">
        <v>1030</v>
      </c>
      <c r="B650" s="88">
        <v>609</v>
      </c>
      <c r="C650" s="89">
        <v>10</v>
      </c>
      <c r="D650" s="89">
        <v>3</v>
      </c>
      <c r="E650" s="90" t="s">
        <v>741</v>
      </c>
      <c r="F650" s="88" t="s">
        <v>1031</v>
      </c>
      <c r="G650" s="91">
        <v>5669.45</v>
      </c>
      <c r="H650" s="91">
        <v>5669.45</v>
      </c>
      <c r="I650" s="91">
        <v>100</v>
      </c>
      <c r="J650" s="91">
        <v>1885.8</v>
      </c>
      <c r="K650" s="91">
        <v>1885.8</v>
      </c>
      <c r="L650" s="91">
        <v>100</v>
      </c>
      <c r="M650" s="91">
        <f t="shared" si="20"/>
        <v>7555.25</v>
      </c>
      <c r="N650" s="91">
        <v>7555.25</v>
      </c>
      <c r="O650" s="99">
        <f t="shared" si="21"/>
        <v>100</v>
      </c>
    </row>
    <row r="651" spans="1:15" ht="21" customHeight="1" x14ac:dyDescent="0.3">
      <c r="A651" s="87" t="s">
        <v>1040</v>
      </c>
      <c r="B651" s="88">
        <v>609</v>
      </c>
      <c r="C651" s="89">
        <v>10</v>
      </c>
      <c r="D651" s="89">
        <v>3</v>
      </c>
      <c r="E651" s="90" t="s">
        <v>741</v>
      </c>
      <c r="F651" s="88" t="s">
        <v>1041</v>
      </c>
      <c r="G651" s="91">
        <v>405853.35</v>
      </c>
      <c r="H651" s="91">
        <v>405853.35</v>
      </c>
      <c r="I651" s="91">
        <v>100</v>
      </c>
      <c r="J651" s="91">
        <v>134745.70000000001</v>
      </c>
      <c r="K651" s="91">
        <v>134745.70000000001</v>
      </c>
      <c r="L651" s="91">
        <v>100</v>
      </c>
      <c r="M651" s="91">
        <f t="shared" si="20"/>
        <v>540599.05000000005</v>
      </c>
      <c r="N651" s="91">
        <v>540599.05000000005</v>
      </c>
      <c r="O651" s="99">
        <f t="shared" si="21"/>
        <v>100</v>
      </c>
    </row>
    <row r="652" spans="1:15" ht="56.25" x14ac:dyDescent="0.3">
      <c r="A652" s="87" t="s">
        <v>744</v>
      </c>
      <c r="B652" s="88">
        <v>609</v>
      </c>
      <c r="C652" s="89">
        <v>10</v>
      </c>
      <c r="D652" s="89">
        <v>3</v>
      </c>
      <c r="E652" s="90" t="s">
        <v>743</v>
      </c>
      <c r="F652" s="88" t="s">
        <v>1</v>
      </c>
      <c r="G652" s="91">
        <v>26524.17</v>
      </c>
      <c r="H652" s="91">
        <v>26524.17</v>
      </c>
      <c r="I652" s="91">
        <v>100</v>
      </c>
      <c r="J652" s="91">
        <v>8841.39</v>
      </c>
      <c r="K652" s="91">
        <v>8841.39</v>
      </c>
      <c r="L652" s="91">
        <v>100</v>
      </c>
      <c r="M652" s="91">
        <f t="shared" si="20"/>
        <v>35365.56</v>
      </c>
      <c r="N652" s="91">
        <v>35365.56</v>
      </c>
      <c r="O652" s="99">
        <f t="shared" si="21"/>
        <v>100</v>
      </c>
    </row>
    <row r="653" spans="1:15" ht="37.5" x14ac:dyDescent="0.3">
      <c r="A653" s="87" t="s">
        <v>1030</v>
      </c>
      <c r="B653" s="88">
        <v>609</v>
      </c>
      <c r="C653" s="89">
        <v>10</v>
      </c>
      <c r="D653" s="89">
        <v>3</v>
      </c>
      <c r="E653" s="90" t="s">
        <v>743</v>
      </c>
      <c r="F653" s="88" t="s">
        <v>1031</v>
      </c>
      <c r="G653" s="91">
        <v>142.47</v>
      </c>
      <c r="H653" s="91">
        <v>142.47</v>
      </c>
      <c r="I653" s="91">
        <v>100</v>
      </c>
      <c r="J653" s="91">
        <v>47.49</v>
      </c>
      <c r="K653" s="91">
        <v>47.49</v>
      </c>
      <c r="L653" s="91">
        <v>100</v>
      </c>
      <c r="M653" s="91">
        <f t="shared" si="20"/>
        <v>189.96</v>
      </c>
      <c r="N653" s="91">
        <v>189.96</v>
      </c>
      <c r="O653" s="99">
        <f t="shared" si="21"/>
        <v>100</v>
      </c>
    </row>
    <row r="654" spans="1:15" ht="22.5" customHeight="1" x14ac:dyDescent="0.3">
      <c r="A654" s="87" t="s">
        <v>1040</v>
      </c>
      <c r="B654" s="88">
        <v>609</v>
      </c>
      <c r="C654" s="89">
        <v>10</v>
      </c>
      <c r="D654" s="89">
        <v>3</v>
      </c>
      <c r="E654" s="90" t="s">
        <v>743</v>
      </c>
      <c r="F654" s="88" t="s">
        <v>1041</v>
      </c>
      <c r="G654" s="91">
        <v>26381.7</v>
      </c>
      <c r="H654" s="91">
        <v>26381.7</v>
      </c>
      <c r="I654" s="91">
        <v>100</v>
      </c>
      <c r="J654" s="91">
        <v>8793.9</v>
      </c>
      <c r="K654" s="91">
        <v>8793.9</v>
      </c>
      <c r="L654" s="91">
        <v>100</v>
      </c>
      <c r="M654" s="91">
        <f t="shared" si="20"/>
        <v>35175.599999999999</v>
      </c>
      <c r="N654" s="91">
        <v>35175.599999999999</v>
      </c>
      <c r="O654" s="99">
        <f t="shared" si="21"/>
        <v>100</v>
      </c>
    </row>
    <row r="655" spans="1:15" ht="37.5" x14ac:dyDescent="0.3">
      <c r="A655" s="87" t="s">
        <v>746</v>
      </c>
      <c r="B655" s="88">
        <v>609</v>
      </c>
      <c r="C655" s="89">
        <v>10</v>
      </c>
      <c r="D655" s="89">
        <v>3</v>
      </c>
      <c r="E655" s="90" t="s">
        <v>745</v>
      </c>
      <c r="F655" s="88" t="s">
        <v>1</v>
      </c>
      <c r="G655" s="91">
        <v>3961.16</v>
      </c>
      <c r="H655" s="91">
        <v>3961.16</v>
      </c>
      <c r="I655" s="91">
        <v>100</v>
      </c>
      <c r="J655" s="91">
        <v>0</v>
      </c>
      <c r="K655" s="91">
        <v>0</v>
      </c>
      <c r="L655" s="91">
        <v>0</v>
      </c>
      <c r="M655" s="91">
        <f t="shared" si="20"/>
        <v>3961.16</v>
      </c>
      <c r="N655" s="91">
        <v>3961.16</v>
      </c>
      <c r="O655" s="99">
        <f t="shared" si="21"/>
        <v>100</v>
      </c>
    </row>
    <row r="656" spans="1:15" ht="37.5" x14ac:dyDescent="0.3">
      <c r="A656" s="87" t="s">
        <v>1030</v>
      </c>
      <c r="B656" s="88">
        <v>609</v>
      </c>
      <c r="C656" s="89">
        <v>10</v>
      </c>
      <c r="D656" s="89">
        <v>3</v>
      </c>
      <c r="E656" s="90" t="s">
        <v>745</v>
      </c>
      <c r="F656" s="88" t="s">
        <v>1031</v>
      </c>
      <c r="G656" s="91">
        <v>52.76</v>
      </c>
      <c r="H656" s="91">
        <v>52.76</v>
      </c>
      <c r="I656" s="91">
        <v>100</v>
      </c>
      <c r="J656" s="91">
        <v>0</v>
      </c>
      <c r="K656" s="91">
        <v>0</v>
      </c>
      <c r="L656" s="91">
        <v>0</v>
      </c>
      <c r="M656" s="91">
        <f t="shared" si="20"/>
        <v>52.76</v>
      </c>
      <c r="N656" s="91">
        <v>52.76</v>
      </c>
      <c r="O656" s="99">
        <f t="shared" si="21"/>
        <v>100</v>
      </c>
    </row>
    <row r="657" spans="1:15" ht="18" customHeight="1" x14ac:dyDescent="0.3">
      <c r="A657" s="87" t="s">
        <v>1040</v>
      </c>
      <c r="B657" s="88">
        <v>609</v>
      </c>
      <c r="C657" s="89">
        <v>10</v>
      </c>
      <c r="D657" s="89">
        <v>3</v>
      </c>
      <c r="E657" s="90" t="s">
        <v>745</v>
      </c>
      <c r="F657" s="88" t="s">
        <v>1041</v>
      </c>
      <c r="G657" s="91">
        <v>3908.4</v>
      </c>
      <c r="H657" s="91">
        <v>3908.4</v>
      </c>
      <c r="I657" s="91">
        <v>100</v>
      </c>
      <c r="J657" s="91">
        <v>0</v>
      </c>
      <c r="K657" s="91">
        <v>0</v>
      </c>
      <c r="L657" s="91">
        <v>0</v>
      </c>
      <c r="M657" s="91">
        <f t="shared" si="20"/>
        <v>3908.4</v>
      </c>
      <c r="N657" s="91">
        <v>3908.4</v>
      </c>
      <c r="O657" s="99">
        <f t="shared" si="21"/>
        <v>100</v>
      </c>
    </row>
    <row r="658" spans="1:15" ht="37.5" x14ac:dyDescent="0.3">
      <c r="A658" s="87" t="s">
        <v>748</v>
      </c>
      <c r="B658" s="88">
        <v>609</v>
      </c>
      <c r="C658" s="89">
        <v>10</v>
      </c>
      <c r="D658" s="89">
        <v>3</v>
      </c>
      <c r="E658" s="90" t="s">
        <v>747</v>
      </c>
      <c r="F658" s="88" t="s">
        <v>1</v>
      </c>
      <c r="G658" s="91">
        <v>38257862.530000001</v>
      </c>
      <c r="H658" s="91">
        <v>38257862.530000001</v>
      </c>
      <c r="I658" s="91">
        <v>100</v>
      </c>
      <c r="J658" s="91">
        <v>13494219.970000001</v>
      </c>
      <c r="K658" s="91">
        <v>13494219.970000001</v>
      </c>
      <c r="L658" s="91">
        <v>100</v>
      </c>
      <c r="M658" s="91">
        <f t="shared" si="20"/>
        <v>51752082.5</v>
      </c>
      <c r="N658" s="91">
        <v>51752082.5</v>
      </c>
      <c r="O658" s="99">
        <f t="shared" si="21"/>
        <v>100</v>
      </c>
    </row>
    <row r="659" spans="1:15" ht="37.5" x14ac:dyDescent="0.3">
      <c r="A659" s="87" t="s">
        <v>1030</v>
      </c>
      <c r="B659" s="88">
        <v>609</v>
      </c>
      <c r="C659" s="89">
        <v>10</v>
      </c>
      <c r="D659" s="89">
        <v>3</v>
      </c>
      <c r="E659" s="90" t="s">
        <v>747</v>
      </c>
      <c r="F659" s="88" t="s">
        <v>1031</v>
      </c>
      <c r="G659" s="91">
        <v>509566.41</v>
      </c>
      <c r="H659" s="91">
        <v>509566.41</v>
      </c>
      <c r="I659" s="91">
        <v>100</v>
      </c>
      <c r="J659" s="91">
        <v>176514.54</v>
      </c>
      <c r="K659" s="91">
        <v>176514.54</v>
      </c>
      <c r="L659" s="91">
        <v>100</v>
      </c>
      <c r="M659" s="91">
        <f t="shared" si="20"/>
        <v>686080.95</v>
      </c>
      <c r="N659" s="91">
        <v>686080.95</v>
      </c>
      <c r="O659" s="99">
        <f t="shared" si="21"/>
        <v>100</v>
      </c>
    </row>
    <row r="660" spans="1:15" ht="21" customHeight="1" x14ac:dyDescent="0.3">
      <c r="A660" s="87" t="s">
        <v>1040</v>
      </c>
      <c r="B660" s="88">
        <v>609</v>
      </c>
      <c r="C660" s="89">
        <v>10</v>
      </c>
      <c r="D660" s="89">
        <v>3</v>
      </c>
      <c r="E660" s="90" t="s">
        <v>747</v>
      </c>
      <c r="F660" s="88" t="s">
        <v>1041</v>
      </c>
      <c r="G660" s="91">
        <v>37748296.119999997</v>
      </c>
      <c r="H660" s="91">
        <v>37748296.119999997</v>
      </c>
      <c r="I660" s="91">
        <v>100</v>
      </c>
      <c r="J660" s="91">
        <v>13317705.43</v>
      </c>
      <c r="K660" s="91">
        <v>13317705.43</v>
      </c>
      <c r="L660" s="91">
        <v>100</v>
      </c>
      <c r="M660" s="91">
        <f t="shared" si="20"/>
        <v>51066001.549999997</v>
      </c>
      <c r="N660" s="91">
        <v>51066001.549999997</v>
      </c>
      <c r="O660" s="99">
        <f t="shared" si="21"/>
        <v>100</v>
      </c>
    </row>
    <row r="661" spans="1:15" ht="94.5" customHeight="1" x14ac:dyDescent="0.3">
      <c r="A661" s="87" t="s">
        <v>750</v>
      </c>
      <c r="B661" s="88">
        <v>609</v>
      </c>
      <c r="C661" s="89">
        <v>10</v>
      </c>
      <c r="D661" s="89">
        <v>3</v>
      </c>
      <c r="E661" s="90" t="s">
        <v>749</v>
      </c>
      <c r="F661" s="88" t="s">
        <v>1</v>
      </c>
      <c r="G661" s="91">
        <v>246322.54</v>
      </c>
      <c r="H661" s="91">
        <v>246322.54</v>
      </c>
      <c r="I661" s="91">
        <v>100</v>
      </c>
      <c r="J661" s="91">
        <v>68483.34</v>
      </c>
      <c r="K661" s="91">
        <v>68483.34</v>
      </c>
      <c r="L661" s="91">
        <v>100</v>
      </c>
      <c r="M661" s="91">
        <f t="shared" si="20"/>
        <v>314805.88</v>
      </c>
      <c r="N661" s="91">
        <v>314805.88</v>
      </c>
      <c r="O661" s="99">
        <f t="shared" si="21"/>
        <v>100</v>
      </c>
    </row>
    <row r="662" spans="1:15" ht="37.5" x14ac:dyDescent="0.3">
      <c r="A662" s="87" t="s">
        <v>1030</v>
      </c>
      <c r="B662" s="88">
        <v>609</v>
      </c>
      <c r="C662" s="89">
        <v>10</v>
      </c>
      <c r="D662" s="89">
        <v>3</v>
      </c>
      <c r="E662" s="90" t="s">
        <v>749</v>
      </c>
      <c r="F662" s="88" t="s">
        <v>1031</v>
      </c>
      <c r="G662" s="91">
        <v>799.34</v>
      </c>
      <c r="H662" s="91">
        <v>799.34</v>
      </c>
      <c r="I662" s="91">
        <v>100</v>
      </c>
      <c r="J662" s="91">
        <v>275.45</v>
      </c>
      <c r="K662" s="91">
        <v>275.45</v>
      </c>
      <c r="L662" s="91">
        <v>100</v>
      </c>
      <c r="M662" s="91">
        <f t="shared" si="20"/>
        <v>1074.79</v>
      </c>
      <c r="N662" s="91">
        <v>1074.79</v>
      </c>
      <c r="O662" s="99">
        <f t="shared" si="21"/>
        <v>100</v>
      </c>
    </row>
    <row r="663" spans="1:15" ht="18" customHeight="1" x14ac:dyDescent="0.3">
      <c r="A663" s="87" t="s">
        <v>1040</v>
      </c>
      <c r="B663" s="88">
        <v>609</v>
      </c>
      <c r="C663" s="89">
        <v>10</v>
      </c>
      <c r="D663" s="89">
        <v>3</v>
      </c>
      <c r="E663" s="90" t="s">
        <v>749</v>
      </c>
      <c r="F663" s="88" t="s">
        <v>1041</v>
      </c>
      <c r="G663" s="91">
        <v>245523.20000000001</v>
      </c>
      <c r="H663" s="91">
        <v>245523.20000000001</v>
      </c>
      <c r="I663" s="91">
        <v>100</v>
      </c>
      <c r="J663" s="91">
        <v>68207.89</v>
      </c>
      <c r="K663" s="91">
        <v>68207.89</v>
      </c>
      <c r="L663" s="91">
        <v>100</v>
      </c>
      <c r="M663" s="91">
        <f t="shared" si="20"/>
        <v>313731.09000000003</v>
      </c>
      <c r="N663" s="91">
        <v>313731.09000000003</v>
      </c>
      <c r="O663" s="99">
        <f t="shared" si="21"/>
        <v>100</v>
      </c>
    </row>
    <row r="664" spans="1:15" ht="56.25" x14ac:dyDescent="0.3">
      <c r="A664" s="87" t="s">
        <v>1083</v>
      </c>
      <c r="B664" s="88">
        <v>609</v>
      </c>
      <c r="C664" s="89">
        <v>10</v>
      </c>
      <c r="D664" s="89">
        <v>3</v>
      </c>
      <c r="E664" s="90" t="s">
        <v>751</v>
      </c>
      <c r="F664" s="88" t="s">
        <v>1</v>
      </c>
      <c r="G664" s="91">
        <v>410266.47</v>
      </c>
      <c r="H664" s="91">
        <v>410266.47</v>
      </c>
      <c r="I664" s="91">
        <v>100</v>
      </c>
      <c r="J664" s="91">
        <v>9631.7900000000009</v>
      </c>
      <c r="K664" s="91">
        <v>9631.7900000000009</v>
      </c>
      <c r="L664" s="91">
        <v>100</v>
      </c>
      <c r="M664" s="91">
        <f t="shared" si="20"/>
        <v>419898.25999999995</v>
      </c>
      <c r="N664" s="91">
        <v>419898.26</v>
      </c>
      <c r="O664" s="99">
        <f t="shared" si="21"/>
        <v>100.00000000000003</v>
      </c>
    </row>
    <row r="665" spans="1:15" ht="17.25" customHeight="1" x14ac:dyDescent="0.3">
      <c r="A665" s="87" t="s">
        <v>1040</v>
      </c>
      <c r="B665" s="88">
        <v>609</v>
      </c>
      <c r="C665" s="89">
        <v>10</v>
      </c>
      <c r="D665" s="89">
        <v>3</v>
      </c>
      <c r="E665" s="90" t="s">
        <v>751</v>
      </c>
      <c r="F665" s="88" t="s">
        <v>1041</v>
      </c>
      <c r="G665" s="91">
        <v>410266.47</v>
      </c>
      <c r="H665" s="91">
        <v>410266.47</v>
      </c>
      <c r="I665" s="91">
        <v>100</v>
      </c>
      <c r="J665" s="91">
        <v>9631.7900000000009</v>
      </c>
      <c r="K665" s="91">
        <v>9631.7900000000009</v>
      </c>
      <c r="L665" s="91">
        <v>100</v>
      </c>
      <c r="M665" s="91">
        <f t="shared" si="20"/>
        <v>419898.25999999995</v>
      </c>
      <c r="N665" s="91">
        <v>419898.26</v>
      </c>
      <c r="O665" s="99">
        <f t="shared" si="21"/>
        <v>100.00000000000003</v>
      </c>
    </row>
    <row r="666" spans="1:15" ht="75" x14ac:dyDescent="0.3">
      <c r="A666" s="87" t="s">
        <v>753</v>
      </c>
      <c r="B666" s="88">
        <v>609</v>
      </c>
      <c r="C666" s="89">
        <v>10</v>
      </c>
      <c r="D666" s="89">
        <v>3</v>
      </c>
      <c r="E666" s="90" t="s">
        <v>752</v>
      </c>
      <c r="F666" s="88" t="s">
        <v>1</v>
      </c>
      <c r="G666" s="91">
        <v>13206511.99</v>
      </c>
      <c r="H666" s="91">
        <v>13206511.99</v>
      </c>
      <c r="I666" s="91">
        <v>100</v>
      </c>
      <c r="J666" s="91">
        <v>2170239.35</v>
      </c>
      <c r="K666" s="91">
        <v>2169615.87</v>
      </c>
      <c r="L666" s="91">
        <v>99.971270000000004</v>
      </c>
      <c r="M666" s="91">
        <f t="shared" si="20"/>
        <v>15376751.34</v>
      </c>
      <c r="N666" s="91">
        <v>15376127.859999999</v>
      </c>
      <c r="O666" s="99">
        <f t="shared" si="21"/>
        <v>99.995945307391565</v>
      </c>
    </row>
    <row r="667" spans="1:15" ht="56.25" x14ac:dyDescent="0.3">
      <c r="A667" s="87" t="s">
        <v>1084</v>
      </c>
      <c r="B667" s="88">
        <v>609</v>
      </c>
      <c r="C667" s="89">
        <v>10</v>
      </c>
      <c r="D667" s="89">
        <v>3</v>
      </c>
      <c r="E667" s="90" t="s">
        <v>754</v>
      </c>
      <c r="F667" s="88" t="s">
        <v>1</v>
      </c>
      <c r="G667" s="91">
        <v>599795.66</v>
      </c>
      <c r="H667" s="91">
        <v>599795.66</v>
      </c>
      <c r="I667" s="91">
        <v>100</v>
      </c>
      <c r="J667" s="91">
        <v>0</v>
      </c>
      <c r="K667" s="91">
        <v>0</v>
      </c>
      <c r="L667" s="91">
        <v>0</v>
      </c>
      <c r="M667" s="91">
        <f t="shared" si="20"/>
        <v>599795.66</v>
      </c>
      <c r="N667" s="91">
        <v>599795.66</v>
      </c>
      <c r="O667" s="99">
        <f t="shared" si="21"/>
        <v>100</v>
      </c>
    </row>
    <row r="668" spans="1:15" ht="37.5" x14ac:dyDescent="0.3">
      <c r="A668" s="87" t="s">
        <v>1030</v>
      </c>
      <c r="B668" s="88">
        <v>609</v>
      </c>
      <c r="C668" s="89">
        <v>10</v>
      </c>
      <c r="D668" s="89">
        <v>3</v>
      </c>
      <c r="E668" s="90" t="s">
        <v>754</v>
      </c>
      <c r="F668" s="88" t="s">
        <v>1031</v>
      </c>
      <c r="G668" s="91">
        <v>2984.06</v>
      </c>
      <c r="H668" s="91">
        <v>2984.06</v>
      </c>
      <c r="I668" s="91">
        <v>100</v>
      </c>
      <c r="J668" s="91">
        <v>0</v>
      </c>
      <c r="K668" s="91">
        <v>0</v>
      </c>
      <c r="L668" s="91">
        <v>0</v>
      </c>
      <c r="M668" s="91">
        <f t="shared" si="20"/>
        <v>2984.06</v>
      </c>
      <c r="N668" s="91">
        <v>2984.06</v>
      </c>
      <c r="O668" s="99">
        <f t="shared" si="21"/>
        <v>100</v>
      </c>
    </row>
    <row r="669" spans="1:15" ht="21" customHeight="1" x14ac:dyDescent="0.3">
      <c r="A669" s="87" t="s">
        <v>1040</v>
      </c>
      <c r="B669" s="88">
        <v>609</v>
      </c>
      <c r="C669" s="89">
        <v>10</v>
      </c>
      <c r="D669" s="89">
        <v>3</v>
      </c>
      <c r="E669" s="90" t="s">
        <v>754</v>
      </c>
      <c r="F669" s="88" t="s">
        <v>1041</v>
      </c>
      <c r="G669" s="91">
        <v>596811.6</v>
      </c>
      <c r="H669" s="91">
        <v>596811.6</v>
      </c>
      <c r="I669" s="91">
        <v>100</v>
      </c>
      <c r="J669" s="91">
        <v>0</v>
      </c>
      <c r="K669" s="91">
        <v>0</v>
      </c>
      <c r="L669" s="91">
        <v>0</v>
      </c>
      <c r="M669" s="91">
        <f t="shared" si="20"/>
        <v>596811.6</v>
      </c>
      <c r="N669" s="91">
        <v>596811.6</v>
      </c>
      <c r="O669" s="99">
        <f t="shared" si="21"/>
        <v>100</v>
      </c>
    </row>
    <row r="670" spans="1:15" ht="56.25" x14ac:dyDescent="0.3">
      <c r="A670" s="87" t="s">
        <v>756</v>
      </c>
      <c r="B670" s="88">
        <v>609</v>
      </c>
      <c r="C670" s="89">
        <v>10</v>
      </c>
      <c r="D670" s="89">
        <v>3</v>
      </c>
      <c r="E670" s="90" t="s">
        <v>755</v>
      </c>
      <c r="F670" s="88" t="s">
        <v>1</v>
      </c>
      <c r="G670" s="91">
        <v>253271.48</v>
      </c>
      <c r="H670" s="91">
        <v>253271.48</v>
      </c>
      <c r="I670" s="91">
        <v>100</v>
      </c>
      <c r="J670" s="91">
        <v>85129.95</v>
      </c>
      <c r="K670" s="91">
        <v>84872.47</v>
      </c>
      <c r="L670" s="91">
        <v>99.697540000000004</v>
      </c>
      <c r="M670" s="91">
        <f t="shared" si="20"/>
        <v>338401.43</v>
      </c>
      <c r="N670" s="91">
        <v>338143.95</v>
      </c>
      <c r="O670" s="99">
        <f t="shared" si="21"/>
        <v>99.923912851077503</v>
      </c>
    </row>
    <row r="671" spans="1:15" ht="37.5" x14ac:dyDescent="0.3">
      <c r="A671" s="87" t="s">
        <v>1030</v>
      </c>
      <c r="B671" s="88">
        <v>609</v>
      </c>
      <c r="C671" s="89">
        <v>10</v>
      </c>
      <c r="D671" s="89">
        <v>3</v>
      </c>
      <c r="E671" s="90" t="s">
        <v>755</v>
      </c>
      <c r="F671" s="88" t="s">
        <v>1031</v>
      </c>
      <c r="G671" s="91">
        <v>61.34</v>
      </c>
      <c r="H671" s="91">
        <v>61.34</v>
      </c>
      <c r="I671" s="91">
        <v>100</v>
      </c>
      <c r="J671" s="91">
        <v>0</v>
      </c>
      <c r="K671" s="91">
        <v>0</v>
      </c>
      <c r="L671" s="91">
        <v>0</v>
      </c>
      <c r="M671" s="91">
        <f t="shared" si="20"/>
        <v>61.34</v>
      </c>
      <c r="N671" s="91">
        <v>61.34</v>
      </c>
      <c r="O671" s="99">
        <f t="shared" si="21"/>
        <v>100</v>
      </c>
    </row>
    <row r="672" spans="1:15" ht="20.25" customHeight="1" x14ac:dyDescent="0.3">
      <c r="A672" s="87" t="s">
        <v>1040</v>
      </c>
      <c r="B672" s="88">
        <v>609</v>
      </c>
      <c r="C672" s="89">
        <v>10</v>
      </c>
      <c r="D672" s="89">
        <v>3</v>
      </c>
      <c r="E672" s="90" t="s">
        <v>755</v>
      </c>
      <c r="F672" s="88" t="s">
        <v>1041</v>
      </c>
      <c r="G672" s="91">
        <v>253210.14</v>
      </c>
      <c r="H672" s="91">
        <v>253210.14</v>
      </c>
      <c r="I672" s="91">
        <v>100</v>
      </c>
      <c r="J672" s="91">
        <v>85129.95</v>
      </c>
      <c r="K672" s="91">
        <v>84872.47</v>
      </c>
      <c r="L672" s="91">
        <v>99.697540000000004</v>
      </c>
      <c r="M672" s="91">
        <f t="shared" si="20"/>
        <v>338340.09</v>
      </c>
      <c r="N672" s="91">
        <v>338082.61</v>
      </c>
      <c r="O672" s="99">
        <f t="shared" si="21"/>
        <v>99.923899056715385</v>
      </c>
    </row>
    <row r="673" spans="1:15" ht="37.5" x14ac:dyDescent="0.3">
      <c r="A673" s="87" t="s">
        <v>758</v>
      </c>
      <c r="B673" s="88">
        <v>609</v>
      </c>
      <c r="C673" s="89">
        <v>10</v>
      </c>
      <c r="D673" s="89">
        <v>3</v>
      </c>
      <c r="E673" s="90" t="s">
        <v>757</v>
      </c>
      <c r="F673" s="88" t="s">
        <v>1</v>
      </c>
      <c r="G673" s="91">
        <v>45229.11</v>
      </c>
      <c r="H673" s="91">
        <v>45229.11</v>
      </c>
      <c r="I673" s="91">
        <v>100</v>
      </c>
      <c r="J673" s="91">
        <v>0</v>
      </c>
      <c r="K673" s="91">
        <v>0</v>
      </c>
      <c r="L673" s="91">
        <v>0</v>
      </c>
      <c r="M673" s="91">
        <f t="shared" si="20"/>
        <v>45229.11</v>
      </c>
      <c r="N673" s="91">
        <v>45229.11</v>
      </c>
      <c r="O673" s="99">
        <f t="shared" si="21"/>
        <v>100</v>
      </c>
    </row>
    <row r="674" spans="1:15" ht="37.5" x14ac:dyDescent="0.3">
      <c r="A674" s="87" t="s">
        <v>1030</v>
      </c>
      <c r="B674" s="88">
        <v>609</v>
      </c>
      <c r="C674" s="89">
        <v>10</v>
      </c>
      <c r="D674" s="89">
        <v>3</v>
      </c>
      <c r="E674" s="90" t="s">
        <v>757</v>
      </c>
      <c r="F674" s="88" t="s">
        <v>1031</v>
      </c>
      <c r="G674" s="91">
        <v>602.46</v>
      </c>
      <c r="H674" s="91">
        <v>602.46</v>
      </c>
      <c r="I674" s="91">
        <v>100</v>
      </c>
      <c r="J674" s="91">
        <v>0</v>
      </c>
      <c r="K674" s="91">
        <v>0</v>
      </c>
      <c r="L674" s="91">
        <v>0</v>
      </c>
      <c r="M674" s="91">
        <f t="shared" si="20"/>
        <v>602.46</v>
      </c>
      <c r="N674" s="91">
        <v>602.46</v>
      </c>
      <c r="O674" s="99">
        <f t="shared" si="21"/>
        <v>100</v>
      </c>
    </row>
    <row r="675" spans="1:15" ht="18" customHeight="1" x14ac:dyDescent="0.3">
      <c r="A675" s="87" t="s">
        <v>1040</v>
      </c>
      <c r="B675" s="88">
        <v>609</v>
      </c>
      <c r="C675" s="89">
        <v>10</v>
      </c>
      <c r="D675" s="89">
        <v>3</v>
      </c>
      <c r="E675" s="90" t="s">
        <v>757</v>
      </c>
      <c r="F675" s="88" t="s">
        <v>1041</v>
      </c>
      <c r="G675" s="91">
        <v>44626.65</v>
      </c>
      <c r="H675" s="91">
        <v>44626.65</v>
      </c>
      <c r="I675" s="91">
        <v>100</v>
      </c>
      <c r="J675" s="91">
        <v>0</v>
      </c>
      <c r="K675" s="91">
        <v>0</v>
      </c>
      <c r="L675" s="91">
        <v>0</v>
      </c>
      <c r="M675" s="91">
        <f t="shared" si="20"/>
        <v>44626.65</v>
      </c>
      <c r="N675" s="91">
        <v>44626.65</v>
      </c>
      <c r="O675" s="99">
        <f t="shared" si="21"/>
        <v>100</v>
      </c>
    </row>
    <row r="676" spans="1:15" ht="77.25" customHeight="1" x14ac:dyDescent="0.3">
      <c r="A676" s="87" t="s">
        <v>760</v>
      </c>
      <c r="B676" s="88">
        <v>609</v>
      </c>
      <c r="C676" s="89">
        <v>10</v>
      </c>
      <c r="D676" s="89">
        <v>3</v>
      </c>
      <c r="E676" s="90" t="s">
        <v>759</v>
      </c>
      <c r="F676" s="88" t="s">
        <v>1</v>
      </c>
      <c r="G676" s="91">
        <v>8465586.0999999996</v>
      </c>
      <c r="H676" s="91">
        <v>8465586.0999999996</v>
      </c>
      <c r="I676" s="91">
        <v>100</v>
      </c>
      <c r="J676" s="91">
        <v>0</v>
      </c>
      <c r="K676" s="91">
        <v>0</v>
      </c>
      <c r="L676" s="91">
        <v>0</v>
      </c>
      <c r="M676" s="91">
        <f t="shared" si="20"/>
        <v>8465586.0999999996</v>
      </c>
      <c r="N676" s="91">
        <v>8465586.0999999996</v>
      </c>
      <c r="O676" s="99">
        <f t="shared" si="21"/>
        <v>100</v>
      </c>
    </row>
    <row r="677" spans="1:15" ht="37.5" x14ac:dyDescent="0.3">
      <c r="A677" s="87" t="s">
        <v>1030</v>
      </c>
      <c r="B677" s="88">
        <v>609</v>
      </c>
      <c r="C677" s="89">
        <v>10</v>
      </c>
      <c r="D677" s="89">
        <v>3</v>
      </c>
      <c r="E677" s="90" t="s">
        <v>759</v>
      </c>
      <c r="F677" s="88" t="s">
        <v>1031</v>
      </c>
      <c r="G677" s="91">
        <v>32301.1</v>
      </c>
      <c r="H677" s="91">
        <v>32301.1</v>
      </c>
      <c r="I677" s="91">
        <v>100</v>
      </c>
      <c r="J677" s="91">
        <v>0</v>
      </c>
      <c r="K677" s="91">
        <v>0</v>
      </c>
      <c r="L677" s="91">
        <v>0</v>
      </c>
      <c r="M677" s="91">
        <f t="shared" si="20"/>
        <v>32301.1</v>
      </c>
      <c r="N677" s="91">
        <v>32301.1</v>
      </c>
      <c r="O677" s="99">
        <f t="shared" si="21"/>
        <v>100</v>
      </c>
    </row>
    <row r="678" spans="1:15" ht="20.25" customHeight="1" x14ac:dyDescent="0.3">
      <c r="A678" s="87" t="s">
        <v>1040</v>
      </c>
      <c r="B678" s="88">
        <v>609</v>
      </c>
      <c r="C678" s="89">
        <v>10</v>
      </c>
      <c r="D678" s="89">
        <v>3</v>
      </c>
      <c r="E678" s="90" t="s">
        <v>759</v>
      </c>
      <c r="F678" s="88" t="s">
        <v>1041</v>
      </c>
      <c r="G678" s="91">
        <v>8433285</v>
      </c>
      <c r="H678" s="91">
        <v>8433285</v>
      </c>
      <c r="I678" s="91">
        <v>100</v>
      </c>
      <c r="J678" s="91">
        <v>0</v>
      </c>
      <c r="K678" s="91">
        <v>0</v>
      </c>
      <c r="L678" s="91">
        <v>0</v>
      </c>
      <c r="M678" s="91">
        <f t="shared" si="20"/>
        <v>8433285</v>
      </c>
      <c r="N678" s="91">
        <v>8433285</v>
      </c>
      <c r="O678" s="99">
        <f t="shared" si="21"/>
        <v>100</v>
      </c>
    </row>
    <row r="679" spans="1:15" ht="37.5" x14ac:dyDescent="0.3">
      <c r="A679" s="87" t="s">
        <v>762</v>
      </c>
      <c r="B679" s="88">
        <v>609</v>
      </c>
      <c r="C679" s="89">
        <v>10</v>
      </c>
      <c r="D679" s="89">
        <v>3</v>
      </c>
      <c r="E679" s="90" t="s">
        <v>761</v>
      </c>
      <c r="F679" s="88" t="s">
        <v>1</v>
      </c>
      <c r="G679" s="91">
        <v>213829.64</v>
      </c>
      <c r="H679" s="91">
        <v>213829.64</v>
      </c>
      <c r="I679" s="91">
        <v>100</v>
      </c>
      <c r="J679" s="91">
        <v>38967.4</v>
      </c>
      <c r="K679" s="91">
        <v>38967.4</v>
      </c>
      <c r="L679" s="91">
        <v>100</v>
      </c>
      <c r="M679" s="91">
        <f t="shared" si="20"/>
        <v>252797.04</v>
      </c>
      <c r="N679" s="91">
        <v>252797.04</v>
      </c>
      <c r="O679" s="99">
        <f t="shared" si="21"/>
        <v>100</v>
      </c>
    </row>
    <row r="680" spans="1:15" ht="37.5" x14ac:dyDescent="0.3">
      <c r="A680" s="87" t="s">
        <v>1030</v>
      </c>
      <c r="B680" s="88">
        <v>609</v>
      </c>
      <c r="C680" s="89">
        <v>10</v>
      </c>
      <c r="D680" s="89">
        <v>3</v>
      </c>
      <c r="E680" s="90" t="s">
        <v>761</v>
      </c>
      <c r="F680" s="88" t="s">
        <v>1031</v>
      </c>
      <c r="G680" s="91">
        <v>250.72</v>
      </c>
      <c r="H680" s="91">
        <v>250.72</v>
      </c>
      <c r="I680" s="91">
        <v>100</v>
      </c>
      <c r="J680" s="91">
        <v>0</v>
      </c>
      <c r="K680" s="91">
        <v>0</v>
      </c>
      <c r="L680" s="91">
        <v>0</v>
      </c>
      <c r="M680" s="91">
        <f t="shared" si="20"/>
        <v>250.72</v>
      </c>
      <c r="N680" s="91">
        <v>250.72</v>
      </c>
      <c r="O680" s="99">
        <f t="shared" si="21"/>
        <v>100</v>
      </c>
    </row>
    <row r="681" spans="1:15" ht="19.5" customHeight="1" x14ac:dyDescent="0.3">
      <c r="A681" s="87" t="s">
        <v>1040</v>
      </c>
      <c r="B681" s="88">
        <v>609</v>
      </c>
      <c r="C681" s="89">
        <v>10</v>
      </c>
      <c r="D681" s="89">
        <v>3</v>
      </c>
      <c r="E681" s="90" t="s">
        <v>761</v>
      </c>
      <c r="F681" s="88" t="s">
        <v>1041</v>
      </c>
      <c r="G681" s="91">
        <v>213578.92</v>
      </c>
      <c r="H681" s="91">
        <v>213578.92</v>
      </c>
      <c r="I681" s="91">
        <v>100</v>
      </c>
      <c r="J681" s="91">
        <v>38967.4</v>
      </c>
      <c r="K681" s="91">
        <v>38967.4</v>
      </c>
      <c r="L681" s="91">
        <v>100</v>
      </c>
      <c r="M681" s="91">
        <f t="shared" si="20"/>
        <v>252546.32</v>
      </c>
      <c r="N681" s="91">
        <v>252546.32</v>
      </c>
      <c r="O681" s="99">
        <f t="shared" si="21"/>
        <v>100</v>
      </c>
    </row>
    <row r="682" spans="1:15" ht="56.25" x14ac:dyDescent="0.3">
      <c r="A682" s="87" t="s">
        <v>764</v>
      </c>
      <c r="B682" s="88">
        <v>609</v>
      </c>
      <c r="C682" s="89">
        <v>10</v>
      </c>
      <c r="D682" s="89">
        <v>3</v>
      </c>
      <c r="E682" s="90" t="s">
        <v>763</v>
      </c>
      <c r="F682" s="88" t="s">
        <v>1</v>
      </c>
      <c r="G682" s="91">
        <v>3628800</v>
      </c>
      <c r="H682" s="91">
        <v>3628800</v>
      </c>
      <c r="I682" s="91">
        <v>100</v>
      </c>
      <c r="J682" s="91">
        <v>2046142</v>
      </c>
      <c r="K682" s="91">
        <v>2045776</v>
      </c>
      <c r="L682" s="91">
        <v>99.982110000000006</v>
      </c>
      <c r="M682" s="91">
        <f t="shared" si="20"/>
        <v>5674942</v>
      </c>
      <c r="N682" s="91">
        <v>5674576</v>
      </c>
      <c r="O682" s="99">
        <f t="shared" si="21"/>
        <v>99.993550594878329</v>
      </c>
    </row>
    <row r="683" spans="1:15" ht="20.25" customHeight="1" x14ac:dyDescent="0.3">
      <c r="A683" s="87" t="s">
        <v>1040</v>
      </c>
      <c r="B683" s="88">
        <v>609</v>
      </c>
      <c r="C683" s="89">
        <v>10</v>
      </c>
      <c r="D683" s="89">
        <v>3</v>
      </c>
      <c r="E683" s="90" t="s">
        <v>763</v>
      </c>
      <c r="F683" s="88" t="s">
        <v>1041</v>
      </c>
      <c r="G683" s="91">
        <v>3628800</v>
      </c>
      <c r="H683" s="91">
        <v>3628800</v>
      </c>
      <c r="I683" s="91">
        <v>100</v>
      </c>
      <c r="J683" s="91">
        <v>2046142</v>
      </c>
      <c r="K683" s="91">
        <v>2045776</v>
      </c>
      <c r="L683" s="91">
        <v>99.982110000000006</v>
      </c>
      <c r="M683" s="91">
        <f t="shared" si="20"/>
        <v>5674942</v>
      </c>
      <c r="N683" s="91">
        <v>5674576</v>
      </c>
      <c r="O683" s="99">
        <f t="shared" si="21"/>
        <v>99.993550594878329</v>
      </c>
    </row>
    <row r="684" spans="1:15" x14ac:dyDescent="0.3">
      <c r="A684" s="87" t="s">
        <v>455</v>
      </c>
      <c r="B684" s="88">
        <v>609</v>
      </c>
      <c r="C684" s="89">
        <v>10</v>
      </c>
      <c r="D684" s="89">
        <v>4</v>
      </c>
      <c r="E684" s="90" t="s">
        <v>1</v>
      </c>
      <c r="F684" s="88" t="s">
        <v>1</v>
      </c>
      <c r="G684" s="91">
        <v>49911979.399999999</v>
      </c>
      <c r="H684" s="91">
        <v>49911979.399999999</v>
      </c>
      <c r="I684" s="91">
        <v>100</v>
      </c>
      <c r="J684" s="91">
        <v>4851803.97</v>
      </c>
      <c r="K684" s="91">
        <v>4828806.18</v>
      </c>
      <c r="L684" s="91">
        <v>99.525999999999996</v>
      </c>
      <c r="M684" s="91">
        <f t="shared" si="20"/>
        <v>54763783.369999997</v>
      </c>
      <c r="N684" s="91">
        <v>54740785.579999998</v>
      </c>
      <c r="O684" s="99">
        <f t="shared" si="21"/>
        <v>99.958005476275048</v>
      </c>
    </row>
    <row r="685" spans="1:15" ht="37.5" x14ac:dyDescent="0.3">
      <c r="A685" s="87" t="s">
        <v>299</v>
      </c>
      <c r="B685" s="88">
        <v>609</v>
      </c>
      <c r="C685" s="89">
        <v>10</v>
      </c>
      <c r="D685" s="89">
        <v>4</v>
      </c>
      <c r="E685" s="90" t="s">
        <v>298</v>
      </c>
      <c r="F685" s="88" t="s">
        <v>1</v>
      </c>
      <c r="G685" s="91">
        <v>49911979.399999999</v>
      </c>
      <c r="H685" s="91">
        <v>49911979.399999999</v>
      </c>
      <c r="I685" s="91">
        <v>100</v>
      </c>
      <c r="J685" s="91">
        <v>4851803.97</v>
      </c>
      <c r="K685" s="91">
        <v>4828806.18</v>
      </c>
      <c r="L685" s="91">
        <v>99.525999999999996</v>
      </c>
      <c r="M685" s="91">
        <f t="shared" si="20"/>
        <v>54763783.369999997</v>
      </c>
      <c r="N685" s="91">
        <v>54740785.579999998</v>
      </c>
      <c r="O685" s="99">
        <f t="shared" si="21"/>
        <v>99.958005476275048</v>
      </c>
    </row>
    <row r="686" spans="1:15" ht="56.25" x14ac:dyDescent="0.3">
      <c r="A686" s="87" t="s">
        <v>338</v>
      </c>
      <c r="B686" s="88">
        <v>609</v>
      </c>
      <c r="C686" s="89">
        <v>10</v>
      </c>
      <c r="D686" s="89">
        <v>4</v>
      </c>
      <c r="E686" s="90" t="s">
        <v>337</v>
      </c>
      <c r="F686" s="88" t="s">
        <v>1</v>
      </c>
      <c r="G686" s="91">
        <v>49911979.399999999</v>
      </c>
      <c r="H686" s="91">
        <v>49911979.399999999</v>
      </c>
      <c r="I686" s="91">
        <v>100</v>
      </c>
      <c r="J686" s="91">
        <v>4851803.97</v>
      </c>
      <c r="K686" s="91">
        <v>4828806.18</v>
      </c>
      <c r="L686" s="91">
        <v>99.525999999999996</v>
      </c>
      <c r="M686" s="91">
        <f t="shared" si="20"/>
        <v>54763783.369999997</v>
      </c>
      <c r="N686" s="91">
        <v>54740785.579999998</v>
      </c>
      <c r="O686" s="99">
        <f t="shared" si="21"/>
        <v>99.958005476275048</v>
      </c>
    </row>
    <row r="687" spans="1:15" ht="57" customHeight="1" x14ac:dyDescent="0.3">
      <c r="A687" s="87" t="s">
        <v>733</v>
      </c>
      <c r="B687" s="88">
        <v>609</v>
      </c>
      <c r="C687" s="89">
        <v>10</v>
      </c>
      <c r="D687" s="89">
        <v>4</v>
      </c>
      <c r="E687" s="90" t="s">
        <v>732</v>
      </c>
      <c r="F687" s="88" t="s">
        <v>1</v>
      </c>
      <c r="G687" s="91">
        <v>39697476.950000003</v>
      </c>
      <c r="H687" s="91">
        <v>39697476.950000003</v>
      </c>
      <c r="I687" s="91">
        <v>100</v>
      </c>
      <c r="J687" s="91">
        <v>3568747.25</v>
      </c>
      <c r="K687" s="91">
        <v>3560945.8</v>
      </c>
      <c r="L687" s="91">
        <v>99.781400000000005</v>
      </c>
      <c r="M687" s="91">
        <f t="shared" si="20"/>
        <v>43266224.200000003</v>
      </c>
      <c r="N687" s="91">
        <v>43258422.75</v>
      </c>
      <c r="O687" s="99">
        <f t="shared" si="21"/>
        <v>99.981968729316563</v>
      </c>
    </row>
    <row r="688" spans="1:15" x14ac:dyDescent="0.3">
      <c r="A688" s="87" t="s">
        <v>1085</v>
      </c>
      <c r="B688" s="88">
        <v>609</v>
      </c>
      <c r="C688" s="89">
        <v>10</v>
      </c>
      <c r="D688" s="89">
        <v>4</v>
      </c>
      <c r="E688" s="90" t="s">
        <v>766</v>
      </c>
      <c r="F688" s="88" t="s">
        <v>1</v>
      </c>
      <c r="G688" s="91">
        <v>2585781</v>
      </c>
      <c r="H688" s="91">
        <v>2585781</v>
      </c>
      <c r="I688" s="91">
        <v>100</v>
      </c>
      <c r="J688" s="91">
        <v>74543</v>
      </c>
      <c r="K688" s="91">
        <v>72691</v>
      </c>
      <c r="L688" s="91">
        <v>97.515529999999998</v>
      </c>
      <c r="M688" s="91">
        <f t="shared" si="20"/>
        <v>2660324</v>
      </c>
      <c r="N688" s="91">
        <v>2658472</v>
      </c>
      <c r="O688" s="99">
        <f t="shared" si="21"/>
        <v>99.930384419341394</v>
      </c>
    </row>
    <row r="689" spans="1:15" ht="20.25" customHeight="1" x14ac:dyDescent="0.3">
      <c r="A689" s="87" t="s">
        <v>1040</v>
      </c>
      <c r="B689" s="88">
        <v>609</v>
      </c>
      <c r="C689" s="89">
        <v>10</v>
      </c>
      <c r="D689" s="89">
        <v>4</v>
      </c>
      <c r="E689" s="90" t="s">
        <v>766</v>
      </c>
      <c r="F689" s="88" t="s">
        <v>1041</v>
      </c>
      <c r="G689" s="91">
        <v>2585781</v>
      </c>
      <c r="H689" s="91">
        <v>2585781</v>
      </c>
      <c r="I689" s="91">
        <v>100</v>
      </c>
      <c r="J689" s="91">
        <v>74543</v>
      </c>
      <c r="K689" s="91">
        <v>72691</v>
      </c>
      <c r="L689" s="91">
        <v>97.515529999999998</v>
      </c>
      <c r="M689" s="91">
        <f t="shared" si="20"/>
        <v>2660324</v>
      </c>
      <c r="N689" s="91">
        <v>2658472</v>
      </c>
      <c r="O689" s="99">
        <f t="shared" si="21"/>
        <v>99.930384419341394</v>
      </c>
    </row>
    <row r="690" spans="1:15" ht="56.25" x14ac:dyDescent="0.3">
      <c r="A690" s="87" t="s">
        <v>768</v>
      </c>
      <c r="B690" s="88">
        <v>609</v>
      </c>
      <c r="C690" s="89">
        <v>10</v>
      </c>
      <c r="D690" s="89">
        <v>4</v>
      </c>
      <c r="E690" s="90" t="s">
        <v>767</v>
      </c>
      <c r="F690" s="88" t="s">
        <v>1</v>
      </c>
      <c r="G690" s="91">
        <v>6155854.8099999996</v>
      </c>
      <c r="H690" s="91">
        <v>6155854.8099999996</v>
      </c>
      <c r="I690" s="91">
        <v>100</v>
      </c>
      <c r="J690" s="91">
        <v>2044367.2</v>
      </c>
      <c r="K690" s="91">
        <v>2044367.2</v>
      </c>
      <c r="L690" s="91">
        <v>100</v>
      </c>
      <c r="M690" s="91">
        <f t="shared" si="20"/>
        <v>8200222.0099999998</v>
      </c>
      <c r="N690" s="91">
        <v>8200222.0099999998</v>
      </c>
      <c r="O690" s="99">
        <f t="shared" si="21"/>
        <v>100</v>
      </c>
    </row>
    <row r="691" spans="1:15" ht="37.5" x14ac:dyDescent="0.3">
      <c r="A691" s="87" t="s">
        <v>1030</v>
      </c>
      <c r="B691" s="88">
        <v>609</v>
      </c>
      <c r="C691" s="89">
        <v>10</v>
      </c>
      <c r="D691" s="89">
        <v>4</v>
      </c>
      <c r="E691" s="90" t="s">
        <v>767</v>
      </c>
      <c r="F691" s="88" t="s">
        <v>1031</v>
      </c>
      <c r="G691" s="91">
        <v>76166.81</v>
      </c>
      <c r="H691" s="91">
        <v>76166.81</v>
      </c>
      <c r="I691" s="91">
        <v>100</v>
      </c>
      <c r="J691" s="91">
        <v>26986.45</v>
      </c>
      <c r="K691" s="91">
        <v>26986.45</v>
      </c>
      <c r="L691" s="91">
        <v>100</v>
      </c>
      <c r="M691" s="91">
        <f t="shared" si="20"/>
        <v>103153.26</v>
      </c>
      <c r="N691" s="91">
        <v>103153.26</v>
      </c>
      <c r="O691" s="99">
        <f t="shared" si="21"/>
        <v>100</v>
      </c>
    </row>
    <row r="692" spans="1:15" ht="21.75" customHeight="1" x14ac:dyDescent="0.3">
      <c r="A692" s="87" t="s">
        <v>1040</v>
      </c>
      <c r="B692" s="88">
        <v>609</v>
      </c>
      <c r="C692" s="89">
        <v>10</v>
      </c>
      <c r="D692" s="89">
        <v>4</v>
      </c>
      <c r="E692" s="90" t="s">
        <v>767</v>
      </c>
      <c r="F692" s="88" t="s">
        <v>1041</v>
      </c>
      <c r="G692" s="91">
        <v>6079688</v>
      </c>
      <c r="H692" s="91">
        <v>6079688</v>
      </c>
      <c r="I692" s="91">
        <v>100</v>
      </c>
      <c r="J692" s="91">
        <v>2017380.75</v>
      </c>
      <c r="K692" s="91">
        <v>2017380.75</v>
      </c>
      <c r="L692" s="91">
        <v>100</v>
      </c>
      <c r="M692" s="91">
        <f t="shared" si="20"/>
        <v>8097068.75</v>
      </c>
      <c r="N692" s="91">
        <v>8097068.75</v>
      </c>
      <c r="O692" s="99">
        <f t="shared" si="21"/>
        <v>100</v>
      </c>
    </row>
    <row r="693" spans="1:15" ht="37.5" x14ac:dyDescent="0.3">
      <c r="A693" s="87" t="s">
        <v>770</v>
      </c>
      <c r="B693" s="88">
        <v>609</v>
      </c>
      <c r="C693" s="89">
        <v>10</v>
      </c>
      <c r="D693" s="89">
        <v>4</v>
      </c>
      <c r="E693" s="90" t="s">
        <v>769</v>
      </c>
      <c r="F693" s="88" t="s">
        <v>1</v>
      </c>
      <c r="G693" s="91">
        <v>30955841.140000001</v>
      </c>
      <c r="H693" s="91">
        <v>30955841.140000001</v>
      </c>
      <c r="I693" s="91">
        <v>100</v>
      </c>
      <c r="J693" s="91">
        <v>1449837.05</v>
      </c>
      <c r="K693" s="91">
        <v>1443887.6</v>
      </c>
      <c r="L693" s="91">
        <v>99.589650000000006</v>
      </c>
      <c r="M693" s="91">
        <f t="shared" si="20"/>
        <v>32405678.190000001</v>
      </c>
      <c r="N693" s="91">
        <v>32399728.739999998</v>
      </c>
      <c r="O693" s="99">
        <f t="shared" si="21"/>
        <v>99.981640717515248</v>
      </c>
    </row>
    <row r="694" spans="1:15" ht="16.5" customHeight="1" x14ac:dyDescent="0.3">
      <c r="A694" s="87" t="s">
        <v>1040</v>
      </c>
      <c r="B694" s="88">
        <v>609</v>
      </c>
      <c r="C694" s="89">
        <v>10</v>
      </c>
      <c r="D694" s="89">
        <v>4</v>
      </c>
      <c r="E694" s="90" t="s">
        <v>769</v>
      </c>
      <c r="F694" s="88" t="s">
        <v>1041</v>
      </c>
      <c r="G694" s="91">
        <v>30955841.140000001</v>
      </c>
      <c r="H694" s="91">
        <v>30955841.140000001</v>
      </c>
      <c r="I694" s="91">
        <v>100</v>
      </c>
      <c r="J694" s="91">
        <v>1449837.05</v>
      </c>
      <c r="K694" s="91">
        <v>1443887.6</v>
      </c>
      <c r="L694" s="91">
        <v>99.589650000000006</v>
      </c>
      <c r="M694" s="91">
        <f t="shared" ref="M694:M752" si="22">G694+J694</f>
        <v>32405678.190000001</v>
      </c>
      <c r="N694" s="91">
        <v>32399728.739999998</v>
      </c>
      <c r="O694" s="99">
        <f t="shared" ref="O694:O752" si="23">N694/M694*100</f>
        <v>99.981640717515248</v>
      </c>
    </row>
    <row r="695" spans="1:15" ht="75" x14ac:dyDescent="0.3">
      <c r="A695" s="87" t="s">
        <v>753</v>
      </c>
      <c r="B695" s="88">
        <v>609</v>
      </c>
      <c r="C695" s="89">
        <v>10</v>
      </c>
      <c r="D695" s="89">
        <v>4</v>
      </c>
      <c r="E695" s="90" t="s">
        <v>752</v>
      </c>
      <c r="F695" s="88" t="s">
        <v>1</v>
      </c>
      <c r="G695" s="91">
        <v>2379075.3199999998</v>
      </c>
      <c r="H695" s="91">
        <v>2379075.3199999998</v>
      </c>
      <c r="I695" s="91">
        <v>100</v>
      </c>
      <c r="J695" s="91">
        <v>9.89</v>
      </c>
      <c r="K695" s="91">
        <v>0</v>
      </c>
      <c r="L695" s="91">
        <v>0</v>
      </c>
      <c r="M695" s="91">
        <f t="shared" si="22"/>
        <v>2379085.21</v>
      </c>
      <c r="N695" s="91">
        <v>2379075.3199999998</v>
      </c>
      <c r="O695" s="99">
        <f t="shared" si="23"/>
        <v>99.999584293998439</v>
      </c>
    </row>
    <row r="696" spans="1:15" ht="114.75" customHeight="1" x14ac:dyDescent="0.3">
      <c r="A696" s="87" t="s">
        <v>772</v>
      </c>
      <c r="B696" s="88">
        <v>609</v>
      </c>
      <c r="C696" s="89">
        <v>10</v>
      </c>
      <c r="D696" s="89">
        <v>4</v>
      </c>
      <c r="E696" s="90" t="s">
        <v>771</v>
      </c>
      <c r="F696" s="88" t="s">
        <v>1</v>
      </c>
      <c r="G696" s="91">
        <v>2360406.36</v>
      </c>
      <c r="H696" s="91">
        <v>2360406.36</v>
      </c>
      <c r="I696" s="91">
        <v>100</v>
      </c>
      <c r="J696" s="91">
        <v>0</v>
      </c>
      <c r="K696" s="91">
        <v>0</v>
      </c>
      <c r="L696" s="91">
        <v>0</v>
      </c>
      <c r="M696" s="91">
        <f t="shared" si="22"/>
        <v>2360406.36</v>
      </c>
      <c r="N696" s="91">
        <v>2360406.36</v>
      </c>
      <c r="O696" s="99">
        <f t="shared" si="23"/>
        <v>100</v>
      </c>
    </row>
    <row r="697" spans="1:15" ht="37.5" x14ac:dyDescent="0.3">
      <c r="A697" s="87" t="s">
        <v>1030</v>
      </c>
      <c r="B697" s="88">
        <v>609</v>
      </c>
      <c r="C697" s="89">
        <v>10</v>
      </c>
      <c r="D697" s="89">
        <v>4</v>
      </c>
      <c r="E697" s="90" t="s">
        <v>771</v>
      </c>
      <c r="F697" s="88" t="s">
        <v>1031</v>
      </c>
      <c r="G697" s="91">
        <v>23370.36</v>
      </c>
      <c r="H697" s="91">
        <v>23370.36</v>
      </c>
      <c r="I697" s="91">
        <v>100</v>
      </c>
      <c r="J697" s="91">
        <v>0</v>
      </c>
      <c r="K697" s="91">
        <v>0</v>
      </c>
      <c r="L697" s="91">
        <v>0</v>
      </c>
      <c r="M697" s="91">
        <f t="shared" si="22"/>
        <v>23370.36</v>
      </c>
      <c r="N697" s="91">
        <v>23370.36</v>
      </c>
      <c r="O697" s="99">
        <f t="shared" si="23"/>
        <v>100</v>
      </c>
    </row>
    <row r="698" spans="1:15" ht="24" customHeight="1" x14ac:dyDescent="0.3">
      <c r="A698" s="87" t="s">
        <v>1040</v>
      </c>
      <c r="B698" s="88">
        <v>609</v>
      </c>
      <c r="C698" s="89">
        <v>10</v>
      </c>
      <c r="D698" s="89">
        <v>4</v>
      </c>
      <c r="E698" s="90" t="s">
        <v>771</v>
      </c>
      <c r="F698" s="88" t="s">
        <v>1041</v>
      </c>
      <c r="G698" s="91">
        <v>2337036</v>
      </c>
      <c r="H698" s="91">
        <v>2337036</v>
      </c>
      <c r="I698" s="91">
        <v>100</v>
      </c>
      <c r="J698" s="91">
        <v>0</v>
      </c>
      <c r="K698" s="91">
        <v>0</v>
      </c>
      <c r="L698" s="91">
        <v>0</v>
      </c>
      <c r="M698" s="91">
        <f t="shared" si="22"/>
        <v>2337036</v>
      </c>
      <c r="N698" s="91">
        <v>2337036</v>
      </c>
      <c r="O698" s="99">
        <f t="shared" si="23"/>
        <v>100</v>
      </c>
    </row>
    <row r="699" spans="1:15" ht="60" customHeight="1" x14ac:dyDescent="0.3">
      <c r="A699" s="87" t="s">
        <v>774</v>
      </c>
      <c r="B699" s="88">
        <v>609</v>
      </c>
      <c r="C699" s="89">
        <v>10</v>
      </c>
      <c r="D699" s="89">
        <v>4</v>
      </c>
      <c r="E699" s="90" t="s">
        <v>773</v>
      </c>
      <c r="F699" s="88" t="s">
        <v>1</v>
      </c>
      <c r="G699" s="91">
        <v>18668.96</v>
      </c>
      <c r="H699" s="91">
        <v>18668.96</v>
      </c>
      <c r="I699" s="91">
        <v>100</v>
      </c>
      <c r="J699" s="91">
        <v>9.89</v>
      </c>
      <c r="K699" s="91">
        <v>0</v>
      </c>
      <c r="L699" s="91">
        <v>0</v>
      </c>
      <c r="M699" s="91">
        <f t="shared" si="22"/>
        <v>18678.849999999999</v>
      </c>
      <c r="N699" s="91">
        <v>18668.96</v>
      </c>
      <c r="O699" s="99">
        <f t="shared" si="23"/>
        <v>99.947052414897058</v>
      </c>
    </row>
    <row r="700" spans="1:15" ht="37.5" x14ac:dyDescent="0.3">
      <c r="A700" s="87" t="s">
        <v>1030</v>
      </c>
      <c r="B700" s="88">
        <v>609</v>
      </c>
      <c r="C700" s="89">
        <v>10</v>
      </c>
      <c r="D700" s="89">
        <v>4</v>
      </c>
      <c r="E700" s="90" t="s">
        <v>773</v>
      </c>
      <c r="F700" s="88" t="s">
        <v>1031</v>
      </c>
      <c r="G700" s="91">
        <v>175.05</v>
      </c>
      <c r="H700" s="91">
        <v>175.05</v>
      </c>
      <c r="I700" s="91">
        <v>100</v>
      </c>
      <c r="J700" s="91">
        <v>0</v>
      </c>
      <c r="K700" s="91">
        <v>0</v>
      </c>
      <c r="L700" s="91">
        <v>0</v>
      </c>
      <c r="M700" s="91">
        <f t="shared" si="22"/>
        <v>175.05</v>
      </c>
      <c r="N700" s="91">
        <v>175.05</v>
      </c>
      <c r="O700" s="99">
        <f t="shared" si="23"/>
        <v>100</v>
      </c>
    </row>
    <row r="701" spans="1:15" ht="20.25" customHeight="1" x14ac:dyDescent="0.3">
      <c r="A701" s="87" t="s">
        <v>1040</v>
      </c>
      <c r="B701" s="88">
        <v>609</v>
      </c>
      <c r="C701" s="89">
        <v>10</v>
      </c>
      <c r="D701" s="89">
        <v>4</v>
      </c>
      <c r="E701" s="90" t="s">
        <v>773</v>
      </c>
      <c r="F701" s="88" t="s">
        <v>1041</v>
      </c>
      <c r="G701" s="91">
        <v>18493.91</v>
      </c>
      <c r="H701" s="91">
        <v>18493.91</v>
      </c>
      <c r="I701" s="91">
        <v>100</v>
      </c>
      <c r="J701" s="91">
        <v>9.89</v>
      </c>
      <c r="K701" s="91">
        <v>0</v>
      </c>
      <c r="L701" s="91">
        <v>0</v>
      </c>
      <c r="M701" s="91">
        <f t="shared" si="22"/>
        <v>18503.8</v>
      </c>
      <c r="N701" s="91">
        <v>18493.91</v>
      </c>
      <c r="O701" s="99">
        <f t="shared" si="23"/>
        <v>99.94655151914742</v>
      </c>
    </row>
    <row r="702" spans="1:15" ht="37.5" x14ac:dyDescent="0.3">
      <c r="A702" s="87" t="s">
        <v>776</v>
      </c>
      <c r="B702" s="88">
        <v>609</v>
      </c>
      <c r="C702" s="89">
        <v>10</v>
      </c>
      <c r="D702" s="89">
        <v>4</v>
      </c>
      <c r="E702" s="90" t="s">
        <v>775</v>
      </c>
      <c r="F702" s="88" t="s">
        <v>1</v>
      </c>
      <c r="G702" s="91">
        <v>7835427.1299999999</v>
      </c>
      <c r="H702" s="91">
        <v>7835427.1299999999</v>
      </c>
      <c r="I702" s="91">
        <v>100</v>
      </c>
      <c r="J702" s="91">
        <v>1283046.83</v>
      </c>
      <c r="K702" s="91">
        <v>1267860.3799999999</v>
      </c>
      <c r="L702" s="91">
        <v>98.816379999999995</v>
      </c>
      <c r="M702" s="91">
        <f t="shared" si="22"/>
        <v>9118473.9600000009</v>
      </c>
      <c r="N702" s="91">
        <v>9103287.5099999998</v>
      </c>
      <c r="O702" s="99">
        <f t="shared" si="23"/>
        <v>99.833454039934537</v>
      </c>
    </row>
    <row r="703" spans="1:15" ht="58.5" customHeight="1" x14ac:dyDescent="0.3">
      <c r="A703" s="87" t="s">
        <v>765</v>
      </c>
      <c r="B703" s="88">
        <v>609</v>
      </c>
      <c r="C703" s="89">
        <v>10</v>
      </c>
      <c r="D703" s="89">
        <v>4</v>
      </c>
      <c r="E703" s="90" t="s">
        <v>777</v>
      </c>
      <c r="F703" s="88" t="s">
        <v>1</v>
      </c>
      <c r="G703" s="91">
        <v>7835427.1299999999</v>
      </c>
      <c r="H703" s="91">
        <v>7835427.1299999999</v>
      </c>
      <c r="I703" s="91">
        <v>100</v>
      </c>
      <c r="J703" s="91">
        <v>1283046.83</v>
      </c>
      <c r="K703" s="91">
        <v>1267860.3799999999</v>
      </c>
      <c r="L703" s="91">
        <v>98.816379999999995</v>
      </c>
      <c r="M703" s="91">
        <f t="shared" si="22"/>
        <v>9118473.9600000009</v>
      </c>
      <c r="N703" s="91">
        <v>9103287.5099999998</v>
      </c>
      <c r="O703" s="99">
        <f t="shared" si="23"/>
        <v>99.833454039934537</v>
      </c>
    </row>
    <row r="704" spans="1:15" ht="18" customHeight="1" x14ac:dyDescent="0.3">
      <c r="A704" s="87" t="s">
        <v>1040</v>
      </c>
      <c r="B704" s="88">
        <v>609</v>
      </c>
      <c r="C704" s="89">
        <v>10</v>
      </c>
      <c r="D704" s="89">
        <v>4</v>
      </c>
      <c r="E704" s="90" t="s">
        <v>777</v>
      </c>
      <c r="F704" s="88" t="s">
        <v>1041</v>
      </c>
      <c r="G704" s="91">
        <v>7835427.1299999999</v>
      </c>
      <c r="H704" s="91">
        <v>7835427.1299999999</v>
      </c>
      <c r="I704" s="91">
        <v>100</v>
      </c>
      <c r="J704" s="91">
        <v>1283046.83</v>
      </c>
      <c r="K704" s="91">
        <v>1267860.3799999999</v>
      </c>
      <c r="L704" s="91">
        <v>98.816379999999995</v>
      </c>
      <c r="M704" s="91">
        <f t="shared" si="22"/>
        <v>9118473.9600000009</v>
      </c>
      <c r="N704" s="91">
        <v>9103287.5099999998</v>
      </c>
      <c r="O704" s="99">
        <f t="shared" si="23"/>
        <v>99.833454039934537</v>
      </c>
    </row>
    <row r="705" spans="1:15" x14ac:dyDescent="0.3">
      <c r="A705" s="87" t="s">
        <v>778</v>
      </c>
      <c r="B705" s="88">
        <v>609</v>
      </c>
      <c r="C705" s="89">
        <v>10</v>
      </c>
      <c r="D705" s="89">
        <v>6</v>
      </c>
      <c r="E705" s="90" t="s">
        <v>1</v>
      </c>
      <c r="F705" s="88" t="s">
        <v>1</v>
      </c>
      <c r="G705" s="91">
        <v>8858025.5700000003</v>
      </c>
      <c r="H705" s="91">
        <v>8858025.5700000003</v>
      </c>
      <c r="I705" s="91">
        <v>100</v>
      </c>
      <c r="J705" s="91">
        <v>5312789.4400000004</v>
      </c>
      <c r="K705" s="91">
        <v>5312789.4400000004</v>
      </c>
      <c r="L705" s="91">
        <v>100</v>
      </c>
      <c r="M705" s="91">
        <f t="shared" si="22"/>
        <v>14170815.010000002</v>
      </c>
      <c r="N705" s="91">
        <v>14170815.01</v>
      </c>
      <c r="O705" s="99">
        <f t="shared" si="23"/>
        <v>99.999999999999986</v>
      </c>
    </row>
    <row r="706" spans="1:15" ht="37.5" x14ac:dyDescent="0.3">
      <c r="A706" s="87" t="s">
        <v>299</v>
      </c>
      <c r="B706" s="88">
        <v>609</v>
      </c>
      <c r="C706" s="89">
        <v>10</v>
      </c>
      <c r="D706" s="89">
        <v>6</v>
      </c>
      <c r="E706" s="90" t="s">
        <v>298</v>
      </c>
      <c r="F706" s="88" t="s">
        <v>1</v>
      </c>
      <c r="G706" s="91">
        <v>8858025.5700000003</v>
      </c>
      <c r="H706" s="91">
        <v>8858025.5700000003</v>
      </c>
      <c r="I706" s="91">
        <v>100</v>
      </c>
      <c r="J706" s="91">
        <v>5312789.4400000004</v>
      </c>
      <c r="K706" s="91">
        <v>5312789.4400000004</v>
      </c>
      <c r="L706" s="91">
        <v>100</v>
      </c>
      <c r="M706" s="91">
        <f t="shared" si="22"/>
        <v>14170815.010000002</v>
      </c>
      <c r="N706" s="91">
        <v>14170815.01</v>
      </c>
      <c r="O706" s="99">
        <f t="shared" si="23"/>
        <v>99.999999999999986</v>
      </c>
    </row>
    <row r="707" spans="1:15" ht="56.25" x14ac:dyDescent="0.3">
      <c r="A707" s="87" t="s">
        <v>338</v>
      </c>
      <c r="B707" s="88">
        <v>609</v>
      </c>
      <c r="C707" s="89">
        <v>10</v>
      </c>
      <c r="D707" s="89">
        <v>6</v>
      </c>
      <c r="E707" s="90" t="s">
        <v>337</v>
      </c>
      <c r="F707" s="88" t="s">
        <v>1</v>
      </c>
      <c r="G707" s="91">
        <v>127966.86</v>
      </c>
      <c r="H707" s="91">
        <v>127966.86</v>
      </c>
      <c r="I707" s="91">
        <v>100</v>
      </c>
      <c r="J707" s="91">
        <v>113001.25</v>
      </c>
      <c r="K707" s="91">
        <v>113001.25</v>
      </c>
      <c r="L707" s="91">
        <v>100</v>
      </c>
      <c r="M707" s="91">
        <f t="shared" si="22"/>
        <v>240968.11</v>
      </c>
      <c r="N707" s="91">
        <v>240968.11</v>
      </c>
      <c r="O707" s="99">
        <f t="shared" si="23"/>
        <v>100</v>
      </c>
    </row>
    <row r="708" spans="1:15" ht="58.5" customHeight="1" x14ac:dyDescent="0.3">
      <c r="A708" s="87" t="s">
        <v>733</v>
      </c>
      <c r="B708" s="88">
        <v>609</v>
      </c>
      <c r="C708" s="89">
        <v>10</v>
      </c>
      <c r="D708" s="89">
        <v>6</v>
      </c>
      <c r="E708" s="90" t="s">
        <v>732</v>
      </c>
      <c r="F708" s="88" t="s">
        <v>1</v>
      </c>
      <c r="G708" s="91">
        <v>121998.75</v>
      </c>
      <c r="H708" s="91">
        <v>121998.75</v>
      </c>
      <c r="I708" s="91">
        <v>100</v>
      </c>
      <c r="J708" s="91">
        <v>113001.25</v>
      </c>
      <c r="K708" s="91">
        <v>113001.25</v>
      </c>
      <c r="L708" s="91">
        <v>100</v>
      </c>
      <c r="M708" s="91">
        <f t="shared" si="22"/>
        <v>235000</v>
      </c>
      <c r="N708" s="91">
        <v>235000</v>
      </c>
      <c r="O708" s="99">
        <f t="shared" si="23"/>
        <v>100</v>
      </c>
    </row>
    <row r="709" spans="1:15" ht="37.5" x14ac:dyDescent="0.3">
      <c r="A709" s="87" t="s">
        <v>735</v>
      </c>
      <c r="B709" s="88">
        <v>609</v>
      </c>
      <c r="C709" s="89">
        <v>10</v>
      </c>
      <c r="D709" s="89">
        <v>6</v>
      </c>
      <c r="E709" s="90" t="s">
        <v>734</v>
      </c>
      <c r="F709" s="88" t="s">
        <v>1</v>
      </c>
      <c r="G709" s="91">
        <v>121998.75</v>
      </c>
      <c r="H709" s="91">
        <v>121998.75</v>
      </c>
      <c r="I709" s="91">
        <v>100</v>
      </c>
      <c r="J709" s="91">
        <v>113001.25</v>
      </c>
      <c r="K709" s="91">
        <v>113001.25</v>
      </c>
      <c r="L709" s="91">
        <v>100</v>
      </c>
      <c r="M709" s="91">
        <f t="shared" si="22"/>
        <v>235000</v>
      </c>
      <c r="N709" s="91">
        <v>235000</v>
      </c>
      <c r="O709" s="99">
        <f t="shared" si="23"/>
        <v>100</v>
      </c>
    </row>
    <row r="710" spans="1:15" ht="37.5" x14ac:dyDescent="0.3">
      <c r="A710" s="87" t="s">
        <v>1030</v>
      </c>
      <c r="B710" s="88">
        <v>609</v>
      </c>
      <c r="C710" s="89">
        <v>10</v>
      </c>
      <c r="D710" s="89">
        <v>6</v>
      </c>
      <c r="E710" s="90" t="s">
        <v>734</v>
      </c>
      <c r="F710" s="88" t="s">
        <v>1031</v>
      </c>
      <c r="G710" s="91">
        <v>121998.75</v>
      </c>
      <c r="H710" s="91">
        <v>121998.75</v>
      </c>
      <c r="I710" s="91">
        <v>100</v>
      </c>
      <c r="J710" s="91">
        <v>113001.25</v>
      </c>
      <c r="K710" s="91">
        <v>113001.25</v>
      </c>
      <c r="L710" s="91">
        <v>100</v>
      </c>
      <c r="M710" s="91">
        <f t="shared" si="22"/>
        <v>235000</v>
      </c>
      <c r="N710" s="91">
        <v>235000</v>
      </c>
      <c r="O710" s="99">
        <f t="shared" si="23"/>
        <v>100</v>
      </c>
    </row>
    <row r="711" spans="1:15" ht="75" x14ac:dyDescent="0.3">
      <c r="A711" s="87" t="s">
        <v>753</v>
      </c>
      <c r="B711" s="88">
        <v>609</v>
      </c>
      <c r="C711" s="89">
        <v>10</v>
      </c>
      <c r="D711" s="89">
        <v>6</v>
      </c>
      <c r="E711" s="90" t="s">
        <v>752</v>
      </c>
      <c r="F711" s="88" t="s">
        <v>1</v>
      </c>
      <c r="G711" s="91">
        <v>5968.11</v>
      </c>
      <c r="H711" s="91">
        <v>5968.11</v>
      </c>
      <c r="I711" s="91">
        <v>100</v>
      </c>
      <c r="J711" s="91">
        <v>0</v>
      </c>
      <c r="K711" s="91">
        <v>0</v>
      </c>
      <c r="L711" s="91">
        <v>0</v>
      </c>
      <c r="M711" s="91">
        <f t="shared" si="22"/>
        <v>5968.11</v>
      </c>
      <c r="N711" s="91">
        <v>5968.11</v>
      </c>
      <c r="O711" s="99">
        <f t="shared" si="23"/>
        <v>100</v>
      </c>
    </row>
    <row r="712" spans="1:15" ht="56.25" x14ac:dyDescent="0.3">
      <c r="A712" s="87" t="s">
        <v>1084</v>
      </c>
      <c r="B712" s="88">
        <v>609</v>
      </c>
      <c r="C712" s="89">
        <v>10</v>
      </c>
      <c r="D712" s="89">
        <v>6</v>
      </c>
      <c r="E712" s="90" t="s">
        <v>754</v>
      </c>
      <c r="F712" s="88" t="s">
        <v>1</v>
      </c>
      <c r="G712" s="91">
        <v>5968.11</v>
      </c>
      <c r="H712" s="91">
        <v>5968.11</v>
      </c>
      <c r="I712" s="91">
        <v>100</v>
      </c>
      <c r="J712" s="91">
        <v>0</v>
      </c>
      <c r="K712" s="91">
        <v>0</v>
      </c>
      <c r="L712" s="91">
        <v>0</v>
      </c>
      <c r="M712" s="91">
        <f t="shared" si="22"/>
        <v>5968.11</v>
      </c>
      <c r="N712" s="91">
        <v>5968.11</v>
      </c>
      <c r="O712" s="99">
        <f t="shared" si="23"/>
        <v>100</v>
      </c>
    </row>
    <row r="713" spans="1:15" ht="37.5" x14ac:dyDescent="0.3">
      <c r="A713" s="87" t="s">
        <v>1030</v>
      </c>
      <c r="B713" s="88">
        <v>609</v>
      </c>
      <c r="C713" s="89">
        <v>10</v>
      </c>
      <c r="D713" s="89">
        <v>6</v>
      </c>
      <c r="E713" s="90" t="s">
        <v>754</v>
      </c>
      <c r="F713" s="88" t="s">
        <v>1031</v>
      </c>
      <c r="G713" s="91">
        <v>5968.11</v>
      </c>
      <c r="H713" s="91">
        <v>5968.11</v>
      </c>
      <c r="I713" s="91">
        <v>100</v>
      </c>
      <c r="J713" s="91">
        <v>0</v>
      </c>
      <c r="K713" s="91">
        <v>0</v>
      </c>
      <c r="L713" s="91">
        <v>0</v>
      </c>
      <c r="M713" s="91">
        <f t="shared" si="22"/>
        <v>5968.11</v>
      </c>
      <c r="N713" s="91">
        <v>5968.11</v>
      </c>
      <c r="O713" s="99">
        <f t="shared" si="23"/>
        <v>100</v>
      </c>
    </row>
    <row r="714" spans="1:15" ht="58.5" customHeight="1" x14ac:dyDescent="0.3">
      <c r="A714" s="87" t="s">
        <v>301</v>
      </c>
      <c r="B714" s="88">
        <v>609</v>
      </c>
      <c r="C714" s="89">
        <v>10</v>
      </c>
      <c r="D714" s="89">
        <v>6</v>
      </c>
      <c r="E714" s="90" t="s">
        <v>300</v>
      </c>
      <c r="F714" s="88" t="s">
        <v>1</v>
      </c>
      <c r="G714" s="91">
        <v>8730058.7100000009</v>
      </c>
      <c r="H714" s="91">
        <v>8730058.7100000009</v>
      </c>
      <c r="I714" s="91">
        <v>100</v>
      </c>
      <c r="J714" s="91">
        <v>5199788.1900000004</v>
      </c>
      <c r="K714" s="91">
        <v>5199788.1900000004</v>
      </c>
      <c r="L714" s="91">
        <v>100</v>
      </c>
      <c r="M714" s="91">
        <f t="shared" si="22"/>
        <v>13929846.900000002</v>
      </c>
      <c r="N714" s="91">
        <v>13929846.9</v>
      </c>
      <c r="O714" s="99">
        <f t="shared" si="23"/>
        <v>99.999999999999986</v>
      </c>
    </row>
    <row r="715" spans="1:15" ht="37.5" x14ac:dyDescent="0.3">
      <c r="A715" s="87" t="s">
        <v>303</v>
      </c>
      <c r="B715" s="88">
        <v>609</v>
      </c>
      <c r="C715" s="89">
        <v>10</v>
      </c>
      <c r="D715" s="89">
        <v>6</v>
      </c>
      <c r="E715" s="90" t="s">
        <v>302</v>
      </c>
      <c r="F715" s="88" t="s">
        <v>1</v>
      </c>
      <c r="G715" s="91">
        <v>8730058.7100000009</v>
      </c>
      <c r="H715" s="91">
        <v>8730058.7100000009</v>
      </c>
      <c r="I715" s="91">
        <v>100</v>
      </c>
      <c r="J715" s="91">
        <v>5199788.1900000004</v>
      </c>
      <c r="K715" s="91">
        <v>5199788.1900000004</v>
      </c>
      <c r="L715" s="91">
        <v>100</v>
      </c>
      <c r="M715" s="91">
        <f t="shared" si="22"/>
        <v>13929846.900000002</v>
      </c>
      <c r="N715" s="91">
        <v>13929846.9</v>
      </c>
      <c r="O715" s="99">
        <f t="shared" si="23"/>
        <v>99.999999999999986</v>
      </c>
    </row>
    <row r="716" spans="1:15" ht="56.25" x14ac:dyDescent="0.3">
      <c r="A716" s="87" t="s">
        <v>780</v>
      </c>
      <c r="B716" s="88">
        <v>609</v>
      </c>
      <c r="C716" s="89">
        <v>10</v>
      </c>
      <c r="D716" s="89">
        <v>6</v>
      </c>
      <c r="E716" s="90" t="s">
        <v>779</v>
      </c>
      <c r="F716" s="88" t="s">
        <v>1</v>
      </c>
      <c r="G716" s="91">
        <v>8730058.7100000009</v>
      </c>
      <c r="H716" s="91">
        <v>8730058.7100000009</v>
      </c>
      <c r="I716" s="91">
        <v>100</v>
      </c>
      <c r="J716" s="91">
        <v>5199788.1900000004</v>
      </c>
      <c r="K716" s="91">
        <v>5199788.1900000004</v>
      </c>
      <c r="L716" s="91">
        <v>100</v>
      </c>
      <c r="M716" s="91">
        <f t="shared" si="22"/>
        <v>13929846.900000002</v>
      </c>
      <c r="N716" s="91">
        <v>13929846.9</v>
      </c>
      <c r="O716" s="99">
        <f t="shared" si="23"/>
        <v>99.999999999999986</v>
      </c>
    </row>
    <row r="717" spans="1:15" ht="93.75" x14ac:dyDescent="0.3">
      <c r="A717" s="87" t="s">
        <v>1028</v>
      </c>
      <c r="B717" s="88">
        <v>609</v>
      </c>
      <c r="C717" s="89">
        <v>10</v>
      </c>
      <c r="D717" s="89">
        <v>6</v>
      </c>
      <c r="E717" s="90" t="s">
        <v>779</v>
      </c>
      <c r="F717" s="88" t="s">
        <v>1029</v>
      </c>
      <c r="G717" s="91">
        <v>8180808.6100000003</v>
      </c>
      <c r="H717" s="91">
        <v>8180808.6100000003</v>
      </c>
      <c r="I717" s="91">
        <v>100</v>
      </c>
      <c r="J717" s="91">
        <v>4808292.6900000004</v>
      </c>
      <c r="K717" s="91">
        <v>4808292.6900000004</v>
      </c>
      <c r="L717" s="91">
        <v>100</v>
      </c>
      <c r="M717" s="91">
        <f t="shared" si="22"/>
        <v>12989101.300000001</v>
      </c>
      <c r="N717" s="91">
        <v>12989101.300000001</v>
      </c>
      <c r="O717" s="99">
        <f t="shared" si="23"/>
        <v>100</v>
      </c>
    </row>
    <row r="718" spans="1:15" ht="37.5" x14ac:dyDescent="0.3">
      <c r="A718" s="87" t="s">
        <v>1030</v>
      </c>
      <c r="B718" s="88">
        <v>609</v>
      </c>
      <c r="C718" s="89">
        <v>10</v>
      </c>
      <c r="D718" s="89">
        <v>6</v>
      </c>
      <c r="E718" s="90" t="s">
        <v>779</v>
      </c>
      <c r="F718" s="88" t="s">
        <v>1031</v>
      </c>
      <c r="G718" s="91">
        <v>548488.1</v>
      </c>
      <c r="H718" s="91">
        <v>548488.1</v>
      </c>
      <c r="I718" s="91">
        <v>100</v>
      </c>
      <c r="J718" s="91">
        <v>390734.5</v>
      </c>
      <c r="K718" s="91">
        <v>390734.5</v>
      </c>
      <c r="L718" s="91">
        <v>100</v>
      </c>
      <c r="M718" s="91">
        <f t="shared" si="22"/>
        <v>939222.6</v>
      </c>
      <c r="N718" s="91">
        <v>939222.6</v>
      </c>
      <c r="O718" s="99">
        <f t="shared" si="23"/>
        <v>100</v>
      </c>
    </row>
    <row r="719" spans="1:15" x14ac:dyDescent="0.3">
      <c r="A719" s="87" t="s">
        <v>1032</v>
      </c>
      <c r="B719" s="88">
        <v>609</v>
      </c>
      <c r="C719" s="89">
        <v>10</v>
      </c>
      <c r="D719" s="89">
        <v>6</v>
      </c>
      <c r="E719" s="90" t="s">
        <v>779</v>
      </c>
      <c r="F719" s="88" t="s">
        <v>1033</v>
      </c>
      <c r="G719" s="91">
        <v>762</v>
      </c>
      <c r="H719" s="91">
        <v>762</v>
      </c>
      <c r="I719" s="91">
        <v>100</v>
      </c>
      <c r="J719" s="91">
        <v>761</v>
      </c>
      <c r="K719" s="91">
        <v>761</v>
      </c>
      <c r="L719" s="91">
        <v>100</v>
      </c>
      <c r="M719" s="91">
        <f t="shared" si="22"/>
        <v>1523</v>
      </c>
      <c r="N719" s="91">
        <v>1523</v>
      </c>
      <c r="O719" s="99">
        <f t="shared" si="23"/>
        <v>100</v>
      </c>
    </row>
    <row r="720" spans="1:15" ht="37.5" x14ac:dyDescent="0.3">
      <c r="A720" s="87" t="s">
        <v>781</v>
      </c>
      <c r="B720" s="88">
        <v>614</v>
      </c>
      <c r="C720" s="89">
        <v>0</v>
      </c>
      <c r="D720" s="89">
        <v>0</v>
      </c>
      <c r="E720" s="90" t="s">
        <v>1</v>
      </c>
      <c r="F720" s="88" t="s">
        <v>1</v>
      </c>
      <c r="G720" s="91">
        <v>100717489.68000001</v>
      </c>
      <c r="H720" s="91">
        <v>100717489.68000001</v>
      </c>
      <c r="I720" s="91">
        <v>100</v>
      </c>
      <c r="J720" s="91">
        <v>176167577.78</v>
      </c>
      <c r="K720" s="91">
        <v>105951483.92</v>
      </c>
      <c r="L720" s="91">
        <v>60.142440000000001</v>
      </c>
      <c r="M720" s="91">
        <f t="shared" si="22"/>
        <v>276885067.46000004</v>
      </c>
      <c r="N720" s="91">
        <v>206668973.59999999</v>
      </c>
      <c r="O720" s="99">
        <f t="shared" si="23"/>
        <v>74.640707603293293</v>
      </c>
    </row>
    <row r="721" spans="1:15" x14ac:dyDescent="0.3">
      <c r="A721" s="87" t="s">
        <v>260</v>
      </c>
      <c r="B721" s="88">
        <v>614</v>
      </c>
      <c r="C721" s="89">
        <v>1</v>
      </c>
      <c r="D721" s="89">
        <v>0</v>
      </c>
      <c r="E721" s="90" t="s">
        <v>1</v>
      </c>
      <c r="F721" s="88" t="s">
        <v>1</v>
      </c>
      <c r="G721" s="91">
        <v>13995117.050000001</v>
      </c>
      <c r="H721" s="91">
        <v>13995117.050000001</v>
      </c>
      <c r="I721" s="91">
        <v>100</v>
      </c>
      <c r="J721" s="91">
        <v>6925355.9500000002</v>
      </c>
      <c r="K721" s="91">
        <v>6906503.0499999998</v>
      </c>
      <c r="L721" s="91">
        <v>99.727770000000007</v>
      </c>
      <c r="M721" s="91">
        <f t="shared" si="22"/>
        <v>20920473</v>
      </c>
      <c r="N721" s="91">
        <v>20901620.100000001</v>
      </c>
      <c r="O721" s="99">
        <f t="shared" si="23"/>
        <v>99.909883012683323</v>
      </c>
    </row>
    <row r="722" spans="1:15" x14ac:dyDescent="0.3">
      <c r="A722" s="87" t="s">
        <v>274</v>
      </c>
      <c r="B722" s="88">
        <v>614</v>
      </c>
      <c r="C722" s="89">
        <v>1</v>
      </c>
      <c r="D722" s="89">
        <v>13</v>
      </c>
      <c r="E722" s="90" t="s">
        <v>1</v>
      </c>
      <c r="F722" s="88" t="s">
        <v>1</v>
      </c>
      <c r="G722" s="91">
        <v>13995117.050000001</v>
      </c>
      <c r="H722" s="91">
        <v>13995117.050000001</v>
      </c>
      <c r="I722" s="91">
        <v>100</v>
      </c>
      <c r="J722" s="91">
        <v>6925355.9500000002</v>
      </c>
      <c r="K722" s="91">
        <v>6906503.0499999998</v>
      </c>
      <c r="L722" s="91">
        <v>99.727770000000007</v>
      </c>
      <c r="M722" s="91">
        <f t="shared" si="22"/>
        <v>20920473</v>
      </c>
      <c r="N722" s="91">
        <v>20901620.100000001</v>
      </c>
      <c r="O722" s="99">
        <f t="shared" si="23"/>
        <v>99.909883012683323</v>
      </c>
    </row>
    <row r="723" spans="1:15" ht="56.25" x14ac:dyDescent="0.3">
      <c r="A723" s="87" t="s">
        <v>462</v>
      </c>
      <c r="B723" s="88">
        <v>614</v>
      </c>
      <c r="C723" s="89">
        <v>1</v>
      </c>
      <c r="D723" s="89">
        <v>13</v>
      </c>
      <c r="E723" s="90" t="s">
        <v>461</v>
      </c>
      <c r="F723" s="88" t="s">
        <v>1</v>
      </c>
      <c r="G723" s="91">
        <v>13942417.050000001</v>
      </c>
      <c r="H723" s="91">
        <v>13942417.050000001</v>
      </c>
      <c r="I723" s="91">
        <v>100</v>
      </c>
      <c r="J723" s="91">
        <v>6925355.9500000002</v>
      </c>
      <c r="K723" s="91">
        <v>6906503.0499999998</v>
      </c>
      <c r="L723" s="91">
        <v>99.727770000000007</v>
      </c>
      <c r="M723" s="91">
        <f t="shared" si="22"/>
        <v>20867773</v>
      </c>
      <c r="N723" s="91">
        <v>20848920.100000001</v>
      </c>
      <c r="O723" s="99">
        <f t="shared" si="23"/>
        <v>99.90965542897176</v>
      </c>
    </row>
    <row r="724" spans="1:15" ht="77.25" customHeight="1" x14ac:dyDescent="0.3">
      <c r="A724" s="87" t="s">
        <v>480</v>
      </c>
      <c r="B724" s="88">
        <v>614</v>
      </c>
      <c r="C724" s="89">
        <v>1</v>
      </c>
      <c r="D724" s="89">
        <v>13</v>
      </c>
      <c r="E724" s="90" t="s">
        <v>479</v>
      </c>
      <c r="F724" s="88" t="s">
        <v>1</v>
      </c>
      <c r="G724" s="91">
        <v>13942417.050000001</v>
      </c>
      <c r="H724" s="91">
        <v>13942417.050000001</v>
      </c>
      <c r="I724" s="91">
        <v>100</v>
      </c>
      <c r="J724" s="91">
        <v>6925355.9500000002</v>
      </c>
      <c r="K724" s="91">
        <v>6906503.0499999998</v>
      </c>
      <c r="L724" s="91">
        <v>99.727770000000007</v>
      </c>
      <c r="M724" s="91">
        <f t="shared" si="22"/>
        <v>20867773</v>
      </c>
      <c r="N724" s="91">
        <v>20848920.100000001</v>
      </c>
      <c r="O724" s="99">
        <f t="shared" si="23"/>
        <v>99.90965542897176</v>
      </c>
    </row>
    <row r="725" spans="1:15" ht="56.25" x14ac:dyDescent="0.3">
      <c r="A725" s="87" t="s">
        <v>486</v>
      </c>
      <c r="B725" s="88">
        <v>614</v>
      </c>
      <c r="C725" s="89">
        <v>1</v>
      </c>
      <c r="D725" s="89">
        <v>13</v>
      </c>
      <c r="E725" s="90" t="s">
        <v>485</v>
      </c>
      <c r="F725" s="88" t="s">
        <v>1</v>
      </c>
      <c r="G725" s="91">
        <v>13942417.050000001</v>
      </c>
      <c r="H725" s="91">
        <v>13942417.050000001</v>
      </c>
      <c r="I725" s="91">
        <v>100</v>
      </c>
      <c r="J725" s="91">
        <v>6925355.9500000002</v>
      </c>
      <c r="K725" s="91">
        <v>6906503.0499999998</v>
      </c>
      <c r="L725" s="91">
        <v>99.727770000000007</v>
      </c>
      <c r="M725" s="91">
        <f t="shared" si="22"/>
        <v>20867773</v>
      </c>
      <c r="N725" s="91">
        <v>20848920.100000001</v>
      </c>
      <c r="O725" s="99">
        <f t="shared" si="23"/>
        <v>99.90965542897176</v>
      </c>
    </row>
    <row r="726" spans="1:15" ht="37.5" x14ac:dyDescent="0.3">
      <c r="A726" s="87" t="s">
        <v>336</v>
      </c>
      <c r="B726" s="88">
        <v>614</v>
      </c>
      <c r="C726" s="89">
        <v>1</v>
      </c>
      <c r="D726" s="89">
        <v>13</v>
      </c>
      <c r="E726" s="90" t="s">
        <v>487</v>
      </c>
      <c r="F726" s="88" t="s">
        <v>1</v>
      </c>
      <c r="G726" s="91">
        <v>13942417.050000001</v>
      </c>
      <c r="H726" s="91">
        <v>13942417.050000001</v>
      </c>
      <c r="I726" s="91">
        <v>100</v>
      </c>
      <c r="J726" s="91">
        <v>6925355.9500000002</v>
      </c>
      <c r="K726" s="91">
        <v>6906503.0499999998</v>
      </c>
      <c r="L726" s="91">
        <v>99.727770000000007</v>
      </c>
      <c r="M726" s="91">
        <f t="shared" si="22"/>
        <v>20867773</v>
      </c>
      <c r="N726" s="91">
        <v>20848920.100000001</v>
      </c>
      <c r="O726" s="99">
        <f t="shared" si="23"/>
        <v>99.90965542897176</v>
      </c>
    </row>
    <row r="727" spans="1:15" ht="93.75" x14ac:dyDescent="0.3">
      <c r="A727" s="87" t="s">
        <v>1028</v>
      </c>
      <c r="B727" s="88">
        <v>614</v>
      </c>
      <c r="C727" s="89">
        <v>1</v>
      </c>
      <c r="D727" s="89">
        <v>13</v>
      </c>
      <c r="E727" s="90" t="s">
        <v>487</v>
      </c>
      <c r="F727" s="88" t="s">
        <v>1029</v>
      </c>
      <c r="G727" s="91">
        <v>6641707.4699999997</v>
      </c>
      <c r="H727" s="91">
        <v>6641707.4699999997</v>
      </c>
      <c r="I727" s="91">
        <v>100</v>
      </c>
      <c r="J727" s="91">
        <v>3644781.03</v>
      </c>
      <c r="K727" s="91">
        <v>3643756</v>
      </c>
      <c r="L727" s="91">
        <v>99.971879999999999</v>
      </c>
      <c r="M727" s="91">
        <f t="shared" si="22"/>
        <v>10286488.5</v>
      </c>
      <c r="N727" s="91">
        <v>10285463.470000001</v>
      </c>
      <c r="O727" s="99">
        <f t="shared" si="23"/>
        <v>99.99003518061582</v>
      </c>
    </row>
    <row r="728" spans="1:15" ht="37.5" x14ac:dyDescent="0.3">
      <c r="A728" s="87" t="s">
        <v>1030</v>
      </c>
      <c r="B728" s="88">
        <v>614</v>
      </c>
      <c r="C728" s="89">
        <v>1</v>
      </c>
      <c r="D728" s="89">
        <v>13</v>
      </c>
      <c r="E728" s="90" t="s">
        <v>487</v>
      </c>
      <c r="F728" s="88" t="s">
        <v>1031</v>
      </c>
      <c r="G728" s="91">
        <v>6465736.5800000001</v>
      </c>
      <c r="H728" s="91">
        <v>6465736.5800000001</v>
      </c>
      <c r="I728" s="91">
        <v>100</v>
      </c>
      <c r="J728" s="91">
        <v>2709075.92</v>
      </c>
      <c r="K728" s="91">
        <v>2691248.05</v>
      </c>
      <c r="L728" s="91">
        <v>99.341920000000002</v>
      </c>
      <c r="M728" s="91">
        <f t="shared" si="22"/>
        <v>9174812.5</v>
      </c>
      <c r="N728" s="91">
        <v>9156984.6300000008</v>
      </c>
      <c r="O728" s="99">
        <f t="shared" si="23"/>
        <v>99.805686819212937</v>
      </c>
    </row>
    <row r="729" spans="1:15" x14ac:dyDescent="0.3">
      <c r="A729" s="87" t="s">
        <v>1032</v>
      </c>
      <c r="B729" s="88">
        <v>614</v>
      </c>
      <c r="C729" s="89">
        <v>1</v>
      </c>
      <c r="D729" s="89">
        <v>13</v>
      </c>
      <c r="E729" s="90" t="s">
        <v>487</v>
      </c>
      <c r="F729" s="88" t="s">
        <v>1033</v>
      </c>
      <c r="G729" s="91">
        <v>834973</v>
      </c>
      <c r="H729" s="91">
        <v>834973</v>
      </c>
      <c r="I729" s="91">
        <v>100</v>
      </c>
      <c r="J729" s="91">
        <v>571499</v>
      </c>
      <c r="K729" s="91">
        <v>571499</v>
      </c>
      <c r="L729" s="91">
        <v>100</v>
      </c>
      <c r="M729" s="91">
        <f t="shared" si="22"/>
        <v>1406472</v>
      </c>
      <c r="N729" s="91">
        <v>1406472</v>
      </c>
      <c r="O729" s="99">
        <f t="shared" si="23"/>
        <v>100</v>
      </c>
    </row>
    <row r="730" spans="1:15" ht="39" customHeight="1" x14ac:dyDescent="0.3">
      <c r="A730" s="87" t="s">
        <v>1087</v>
      </c>
      <c r="B730" s="88">
        <v>614</v>
      </c>
      <c r="C730" s="89">
        <v>1</v>
      </c>
      <c r="D730" s="89">
        <v>13</v>
      </c>
      <c r="E730" s="90" t="s">
        <v>1086</v>
      </c>
      <c r="F730" s="88" t="s">
        <v>1</v>
      </c>
      <c r="G730" s="91">
        <v>10200</v>
      </c>
      <c r="H730" s="91">
        <v>10200</v>
      </c>
      <c r="I730" s="91">
        <v>100</v>
      </c>
      <c r="J730" s="91">
        <v>0</v>
      </c>
      <c r="K730" s="91">
        <v>0</v>
      </c>
      <c r="L730" s="91">
        <v>0</v>
      </c>
      <c r="M730" s="91">
        <f t="shared" si="22"/>
        <v>10200</v>
      </c>
      <c r="N730" s="91">
        <v>10200</v>
      </c>
      <c r="O730" s="99">
        <f t="shared" si="23"/>
        <v>100</v>
      </c>
    </row>
    <row r="731" spans="1:15" ht="56.25" x14ac:dyDescent="0.3">
      <c r="A731" s="87" t="s">
        <v>1089</v>
      </c>
      <c r="B731" s="88">
        <v>614</v>
      </c>
      <c r="C731" s="89">
        <v>1</v>
      </c>
      <c r="D731" s="89">
        <v>13</v>
      </c>
      <c r="E731" s="90" t="s">
        <v>1088</v>
      </c>
      <c r="F731" s="88" t="s">
        <v>1</v>
      </c>
      <c r="G731" s="91">
        <v>10200</v>
      </c>
      <c r="H731" s="91">
        <v>10200</v>
      </c>
      <c r="I731" s="91">
        <v>100</v>
      </c>
      <c r="J731" s="91">
        <v>0</v>
      </c>
      <c r="K731" s="91">
        <v>0</v>
      </c>
      <c r="L731" s="91">
        <v>0</v>
      </c>
      <c r="M731" s="91">
        <f t="shared" si="22"/>
        <v>10200</v>
      </c>
      <c r="N731" s="91">
        <v>10200</v>
      </c>
      <c r="O731" s="99">
        <f t="shared" si="23"/>
        <v>100</v>
      </c>
    </row>
    <row r="732" spans="1:15" ht="58.5" customHeight="1" x14ac:dyDescent="0.3">
      <c r="A732" s="87" t="s">
        <v>1091</v>
      </c>
      <c r="B732" s="88">
        <v>614</v>
      </c>
      <c r="C732" s="89">
        <v>1</v>
      </c>
      <c r="D732" s="89">
        <v>13</v>
      </c>
      <c r="E732" s="90" t="s">
        <v>1090</v>
      </c>
      <c r="F732" s="88" t="s">
        <v>1</v>
      </c>
      <c r="G732" s="91">
        <v>10200</v>
      </c>
      <c r="H732" s="91">
        <v>10200</v>
      </c>
      <c r="I732" s="91">
        <v>100</v>
      </c>
      <c r="J732" s="91">
        <v>0</v>
      </c>
      <c r="K732" s="91">
        <v>0</v>
      </c>
      <c r="L732" s="91">
        <v>0</v>
      </c>
      <c r="M732" s="91">
        <f t="shared" si="22"/>
        <v>10200</v>
      </c>
      <c r="N732" s="91">
        <v>10200</v>
      </c>
      <c r="O732" s="99">
        <f t="shared" si="23"/>
        <v>100</v>
      </c>
    </row>
    <row r="733" spans="1:15" x14ac:dyDescent="0.3">
      <c r="A733" s="87" t="s">
        <v>1093</v>
      </c>
      <c r="B733" s="88">
        <v>614</v>
      </c>
      <c r="C733" s="89">
        <v>1</v>
      </c>
      <c r="D733" s="89">
        <v>13</v>
      </c>
      <c r="E733" s="90" t="s">
        <v>1092</v>
      </c>
      <c r="F733" s="88" t="s">
        <v>1</v>
      </c>
      <c r="G733" s="91">
        <v>10200</v>
      </c>
      <c r="H733" s="91">
        <v>10200</v>
      </c>
      <c r="I733" s="91">
        <v>100</v>
      </c>
      <c r="J733" s="91">
        <v>0</v>
      </c>
      <c r="K733" s="91">
        <v>0</v>
      </c>
      <c r="L733" s="91">
        <v>0</v>
      </c>
      <c r="M733" s="91">
        <f t="shared" si="22"/>
        <v>10200</v>
      </c>
      <c r="N733" s="91">
        <v>10200</v>
      </c>
      <c r="O733" s="99">
        <f t="shared" si="23"/>
        <v>100</v>
      </c>
    </row>
    <row r="734" spans="1:15" ht="37.5" x14ac:dyDescent="0.3">
      <c r="A734" s="87" t="s">
        <v>1030</v>
      </c>
      <c r="B734" s="88">
        <v>614</v>
      </c>
      <c r="C734" s="89">
        <v>1</v>
      </c>
      <c r="D734" s="89">
        <v>13</v>
      </c>
      <c r="E734" s="90" t="s">
        <v>1092</v>
      </c>
      <c r="F734" s="88" t="s">
        <v>1031</v>
      </c>
      <c r="G734" s="91">
        <v>10200</v>
      </c>
      <c r="H734" s="91">
        <v>10200</v>
      </c>
      <c r="I734" s="91">
        <v>100</v>
      </c>
      <c r="J734" s="91">
        <v>0</v>
      </c>
      <c r="K734" s="91">
        <v>0</v>
      </c>
      <c r="L734" s="91">
        <v>0</v>
      </c>
      <c r="M734" s="91">
        <f t="shared" si="22"/>
        <v>10200</v>
      </c>
      <c r="N734" s="91">
        <v>10200</v>
      </c>
      <c r="O734" s="99">
        <f t="shared" si="23"/>
        <v>100</v>
      </c>
    </row>
    <row r="735" spans="1:15" ht="37.5" x14ac:dyDescent="0.3">
      <c r="A735" s="87" t="s">
        <v>374</v>
      </c>
      <c r="B735" s="88">
        <v>614</v>
      </c>
      <c r="C735" s="89">
        <v>1</v>
      </c>
      <c r="D735" s="89">
        <v>13</v>
      </c>
      <c r="E735" s="90" t="s">
        <v>373</v>
      </c>
      <c r="F735" s="88" t="s">
        <v>1</v>
      </c>
      <c r="G735" s="91">
        <v>42500</v>
      </c>
      <c r="H735" s="91">
        <v>42500</v>
      </c>
      <c r="I735" s="91">
        <v>100</v>
      </c>
      <c r="J735" s="91">
        <v>0</v>
      </c>
      <c r="K735" s="91">
        <v>0</v>
      </c>
      <c r="L735" s="91">
        <v>0</v>
      </c>
      <c r="M735" s="91">
        <f t="shared" si="22"/>
        <v>42500</v>
      </c>
      <c r="N735" s="91">
        <v>42500</v>
      </c>
      <c r="O735" s="99">
        <f t="shared" si="23"/>
        <v>100</v>
      </c>
    </row>
    <row r="736" spans="1:15" ht="37.5" x14ac:dyDescent="0.3">
      <c r="A736" s="87" t="s">
        <v>376</v>
      </c>
      <c r="B736" s="88">
        <v>614</v>
      </c>
      <c r="C736" s="89">
        <v>1</v>
      </c>
      <c r="D736" s="89">
        <v>13</v>
      </c>
      <c r="E736" s="90" t="s">
        <v>375</v>
      </c>
      <c r="F736" s="88" t="s">
        <v>1</v>
      </c>
      <c r="G736" s="91">
        <v>42500</v>
      </c>
      <c r="H736" s="91">
        <v>42500</v>
      </c>
      <c r="I736" s="91">
        <v>100</v>
      </c>
      <c r="J736" s="91">
        <v>0</v>
      </c>
      <c r="K736" s="91">
        <v>0</v>
      </c>
      <c r="L736" s="91">
        <v>0</v>
      </c>
      <c r="M736" s="91">
        <f t="shared" si="22"/>
        <v>42500</v>
      </c>
      <c r="N736" s="91">
        <v>42500</v>
      </c>
      <c r="O736" s="99">
        <f t="shared" si="23"/>
        <v>100</v>
      </c>
    </row>
    <row r="737" spans="1:15" ht="37.5" x14ac:dyDescent="0.3">
      <c r="A737" s="87" t="s">
        <v>376</v>
      </c>
      <c r="B737" s="88">
        <v>614</v>
      </c>
      <c r="C737" s="89">
        <v>1</v>
      </c>
      <c r="D737" s="89">
        <v>13</v>
      </c>
      <c r="E737" s="90" t="s">
        <v>375</v>
      </c>
      <c r="F737" s="88" t="s">
        <v>1</v>
      </c>
      <c r="G737" s="91">
        <v>42500</v>
      </c>
      <c r="H737" s="91">
        <v>42500</v>
      </c>
      <c r="I737" s="91">
        <v>100</v>
      </c>
      <c r="J737" s="91">
        <v>0</v>
      </c>
      <c r="K737" s="91">
        <v>0</v>
      </c>
      <c r="L737" s="91">
        <v>0</v>
      </c>
      <c r="M737" s="91">
        <f t="shared" si="22"/>
        <v>42500</v>
      </c>
      <c r="N737" s="91">
        <v>42500</v>
      </c>
      <c r="O737" s="99">
        <f t="shared" si="23"/>
        <v>100</v>
      </c>
    </row>
    <row r="738" spans="1:15" ht="328.5" customHeight="1" x14ac:dyDescent="0.3">
      <c r="A738" s="87" t="s">
        <v>1044</v>
      </c>
      <c r="B738" s="88">
        <v>614</v>
      </c>
      <c r="C738" s="89">
        <v>1</v>
      </c>
      <c r="D738" s="89">
        <v>13</v>
      </c>
      <c r="E738" s="90" t="s">
        <v>1043</v>
      </c>
      <c r="F738" s="88" t="s">
        <v>1</v>
      </c>
      <c r="G738" s="91">
        <v>42500</v>
      </c>
      <c r="H738" s="91">
        <v>42500</v>
      </c>
      <c r="I738" s="91">
        <v>100</v>
      </c>
      <c r="J738" s="91">
        <v>0</v>
      </c>
      <c r="K738" s="91">
        <v>0</v>
      </c>
      <c r="L738" s="91">
        <v>0</v>
      </c>
      <c r="M738" s="91">
        <f t="shared" si="22"/>
        <v>42500</v>
      </c>
      <c r="N738" s="91">
        <v>42500</v>
      </c>
      <c r="O738" s="99">
        <f t="shared" si="23"/>
        <v>100</v>
      </c>
    </row>
    <row r="739" spans="1:15" ht="93.75" x14ac:dyDescent="0.3">
      <c r="A739" s="87" t="s">
        <v>1028</v>
      </c>
      <c r="B739" s="88">
        <v>614</v>
      </c>
      <c r="C739" s="89">
        <v>1</v>
      </c>
      <c r="D739" s="89">
        <v>13</v>
      </c>
      <c r="E739" s="90" t="s">
        <v>1043</v>
      </c>
      <c r="F739" s="88" t="s">
        <v>1029</v>
      </c>
      <c r="G739" s="91">
        <v>42500</v>
      </c>
      <c r="H739" s="91">
        <v>42500</v>
      </c>
      <c r="I739" s="91">
        <v>100</v>
      </c>
      <c r="J739" s="91">
        <v>0</v>
      </c>
      <c r="K739" s="91">
        <v>0</v>
      </c>
      <c r="L739" s="91">
        <v>0</v>
      </c>
      <c r="M739" s="91">
        <f t="shared" si="22"/>
        <v>42500</v>
      </c>
      <c r="N739" s="91">
        <v>42500</v>
      </c>
      <c r="O739" s="99">
        <f t="shared" si="23"/>
        <v>100</v>
      </c>
    </row>
    <row r="740" spans="1:15" x14ac:dyDescent="0.3">
      <c r="A740" s="87" t="s">
        <v>398</v>
      </c>
      <c r="B740" s="88">
        <v>614</v>
      </c>
      <c r="C740" s="89">
        <v>4</v>
      </c>
      <c r="D740" s="89">
        <v>0</v>
      </c>
      <c r="E740" s="90" t="s">
        <v>1</v>
      </c>
      <c r="F740" s="88" t="s">
        <v>1</v>
      </c>
      <c r="G740" s="91">
        <v>73266090.620000005</v>
      </c>
      <c r="H740" s="91">
        <v>73266090.620000005</v>
      </c>
      <c r="I740" s="91">
        <v>100</v>
      </c>
      <c r="J740" s="91">
        <v>107052602.51000001</v>
      </c>
      <c r="K740" s="91">
        <v>65709636.789999999</v>
      </c>
      <c r="L740" s="91">
        <v>61.380699999999997</v>
      </c>
      <c r="M740" s="91">
        <f t="shared" si="22"/>
        <v>180318693.13</v>
      </c>
      <c r="N740" s="91">
        <v>138975727.41</v>
      </c>
      <c r="O740" s="99">
        <f t="shared" si="23"/>
        <v>77.072279638698376</v>
      </c>
    </row>
    <row r="741" spans="1:15" x14ac:dyDescent="0.3">
      <c r="A741" s="87" t="s">
        <v>399</v>
      </c>
      <c r="B741" s="88">
        <v>614</v>
      </c>
      <c r="C741" s="89">
        <v>4</v>
      </c>
      <c r="D741" s="89">
        <v>5</v>
      </c>
      <c r="E741" s="90" t="s">
        <v>1</v>
      </c>
      <c r="F741" s="88" t="s">
        <v>1</v>
      </c>
      <c r="G741" s="91">
        <v>0</v>
      </c>
      <c r="H741" s="91">
        <v>0</v>
      </c>
      <c r="I741" s="91">
        <v>0</v>
      </c>
      <c r="J741" s="91">
        <v>12766.34</v>
      </c>
      <c r="K741" s="91">
        <v>0</v>
      </c>
      <c r="L741" s="91">
        <v>0</v>
      </c>
      <c r="M741" s="91">
        <f t="shared" si="22"/>
        <v>12766.34</v>
      </c>
      <c r="N741" s="91">
        <v>0</v>
      </c>
      <c r="O741" s="99">
        <f t="shared" si="23"/>
        <v>0</v>
      </c>
    </row>
    <row r="742" spans="1:15" ht="75" x14ac:dyDescent="0.3">
      <c r="A742" s="87" t="s">
        <v>360</v>
      </c>
      <c r="B742" s="88">
        <v>614</v>
      </c>
      <c r="C742" s="89">
        <v>4</v>
      </c>
      <c r="D742" s="89">
        <v>5</v>
      </c>
      <c r="E742" s="90" t="s">
        <v>359</v>
      </c>
      <c r="F742" s="88" t="s">
        <v>1</v>
      </c>
      <c r="G742" s="91">
        <v>0</v>
      </c>
      <c r="H742" s="91">
        <v>0</v>
      </c>
      <c r="I742" s="91">
        <v>0</v>
      </c>
      <c r="J742" s="91">
        <v>12766.34</v>
      </c>
      <c r="K742" s="91">
        <v>0</v>
      </c>
      <c r="L742" s="91">
        <v>0</v>
      </c>
      <c r="M742" s="91">
        <f t="shared" si="22"/>
        <v>12766.34</v>
      </c>
      <c r="N742" s="91">
        <v>0</v>
      </c>
      <c r="O742" s="99">
        <f t="shared" si="23"/>
        <v>0</v>
      </c>
    </row>
    <row r="743" spans="1:15" ht="58.5" customHeight="1" x14ac:dyDescent="0.3">
      <c r="A743" s="87" t="s">
        <v>362</v>
      </c>
      <c r="B743" s="88">
        <v>614</v>
      </c>
      <c r="C743" s="89">
        <v>4</v>
      </c>
      <c r="D743" s="89">
        <v>5</v>
      </c>
      <c r="E743" s="90" t="s">
        <v>361</v>
      </c>
      <c r="F743" s="88" t="s">
        <v>1</v>
      </c>
      <c r="G743" s="91">
        <v>0</v>
      </c>
      <c r="H743" s="91">
        <v>0</v>
      </c>
      <c r="I743" s="91">
        <v>0</v>
      </c>
      <c r="J743" s="91">
        <v>12766.34</v>
      </c>
      <c r="K743" s="91">
        <v>0</v>
      </c>
      <c r="L743" s="91">
        <v>0</v>
      </c>
      <c r="M743" s="91">
        <f t="shared" si="22"/>
        <v>12766.34</v>
      </c>
      <c r="N743" s="91">
        <v>0</v>
      </c>
      <c r="O743" s="99">
        <f t="shared" si="23"/>
        <v>0</v>
      </c>
    </row>
    <row r="744" spans="1:15" ht="75" x14ac:dyDescent="0.3">
      <c r="A744" s="87" t="s">
        <v>401</v>
      </c>
      <c r="B744" s="88">
        <v>614</v>
      </c>
      <c r="C744" s="89">
        <v>4</v>
      </c>
      <c r="D744" s="89">
        <v>5</v>
      </c>
      <c r="E744" s="90" t="s">
        <v>400</v>
      </c>
      <c r="F744" s="88" t="s">
        <v>1</v>
      </c>
      <c r="G744" s="91">
        <v>0</v>
      </c>
      <c r="H744" s="91">
        <v>0</v>
      </c>
      <c r="I744" s="91">
        <v>0</v>
      </c>
      <c r="J744" s="91">
        <v>12766.34</v>
      </c>
      <c r="K744" s="91">
        <v>0</v>
      </c>
      <c r="L744" s="91">
        <v>0</v>
      </c>
      <c r="M744" s="91">
        <f t="shared" si="22"/>
        <v>12766.34</v>
      </c>
      <c r="N744" s="91">
        <v>0</v>
      </c>
      <c r="O744" s="99">
        <f t="shared" si="23"/>
        <v>0</v>
      </c>
    </row>
    <row r="745" spans="1:15" ht="56.25" x14ac:dyDescent="0.3">
      <c r="A745" s="87" t="s">
        <v>403</v>
      </c>
      <c r="B745" s="88">
        <v>614</v>
      </c>
      <c r="C745" s="89">
        <v>4</v>
      </c>
      <c r="D745" s="89">
        <v>5</v>
      </c>
      <c r="E745" s="90" t="s">
        <v>402</v>
      </c>
      <c r="F745" s="88" t="s">
        <v>1</v>
      </c>
      <c r="G745" s="91">
        <v>0</v>
      </c>
      <c r="H745" s="91">
        <v>0</v>
      </c>
      <c r="I745" s="91">
        <v>0</v>
      </c>
      <c r="J745" s="91">
        <v>12766.34</v>
      </c>
      <c r="K745" s="91">
        <v>0</v>
      </c>
      <c r="L745" s="91">
        <v>0</v>
      </c>
      <c r="M745" s="91">
        <f t="shared" si="22"/>
        <v>12766.34</v>
      </c>
      <c r="N745" s="91">
        <v>0</v>
      </c>
      <c r="O745" s="99">
        <f t="shared" si="23"/>
        <v>0</v>
      </c>
    </row>
    <row r="746" spans="1:15" ht="37.5" x14ac:dyDescent="0.3">
      <c r="A746" s="87" t="s">
        <v>1030</v>
      </c>
      <c r="B746" s="88">
        <v>614</v>
      </c>
      <c r="C746" s="89">
        <v>4</v>
      </c>
      <c r="D746" s="89">
        <v>5</v>
      </c>
      <c r="E746" s="90" t="s">
        <v>402</v>
      </c>
      <c r="F746" s="88" t="s">
        <v>1031</v>
      </c>
      <c r="G746" s="91">
        <v>0</v>
      </c>
      <c r="H746" s="91">
        <v>0</v>
      </c>
      <c r="I746" s="91">
        <v>0</v>
      </c>
      <c r="J746" s="91">
        <v>12766.34</v>
      </c>
      <c r="K746" s="91">
        <v>0</v>
      </c>
      <c r="L746" s="91">
        <v>0</v>
      </c>
      <c r="M746" s="91">
        <f t="shared" si="22"/>
        <v>12766.34</v>
      </c>
      <c r="N746" s="91">
        <v>0</v>
      </c>
      <c r="O746" s="99">
        <f t="shared" si="23"/>
        <v>0</v>
      </c>
    </row>
    <row r="747" spans="1:15" x14ac:dyDescent="0.3">
      <c r="A747" s="87" t="s">
        <v>409</v>
      </c>
      <c r="B747" s="88">
        <v>614</v>
      </c>
      <c r="C747" s="89">
        <v>4</v>
      </c>
      <c r="D747" s="89">
        <v>9</v>
      </c>
      <c r="E747" s="90" t="s">
        <v>1</v>
      </c>
      <c r="F747" s="88" t="s">
        <v>1</v>
      </c>
      <c r="G747" s="91">
        <v>69254492.230000004</v>
      </c>
      <c r="H747" s="91">
        <v>69254492.230000004</v>
      </c>
      <c r="I747" s="91">
        <v>100</v>
      </c>
      <c r="J747" s="91">
        <v>104313953.33</v>
      </c>
      <c r="K747" s="91">
        <v>63517766.969999999</v>
      </c>
      <c r="L747" s="91">
        <v>60.89096</v>
      </c>
      <c r="M747" s="91">
        <f t="shared" si="22"/>
        <v>173568445.56</v>
      </c>
      <c r="N747" s="91">
        <v>132772259.2</v>
      </c>
      <c r="O747" s="99">
        <f t="shared" si="23"/>
        <v>76.495620371332194</v>
      </c>
    </row>
    <row r="748" spans="1:15" ht="56.25" x14ac:dyDescent="0.3">
      <c r="A748" s="87" t="s">
        <v>411</v>
      </c>
      <c r="B748" s="88">
        <v>614</v>
      </c>
      <c r="C748" s="89">
        <v>4</v>
      </c>
      <c r="D748" s="89">
        <v>9</v>
      </c>
      <c r="E748" s="90" t="s">
        <v>410</v>
      </c>
      <c r="F748" s="88" t="s">
        <v>1</v>
      </c>
      <c r="G748" s="91">
        <v>69254492.230000004</v>
      </c>
      <c r="H748" s="91">
        <v>69254492.230000004</v>
      </c>
      <c r="I748" s="91">
        <v>100</v>
      </c>
      <c r="J748" s="91">
        <v>104313953.33</v>
      </c>
      <c r="K748" s="91">
        <v>63517766.969999999</v>
      </c>
      <c r="L748" s="91">
        <v>60.89096</v>
      </c>
      <c r="M748" s="91">
        <f t="shared" si="22"/>
        <v>173568445.56</v>
      </c>
      <c r="N748" s="91">
        <v>132772259.2</v>
      </c>
      <c r="O748" s="99">
        <f t="shared" si="23"/>
        <v>76.495620371332194</v>
      </c>
    </row>
    <row r="749" spans="1:15" ht="37.5" x14ac:dyDescent="0.3">
      <c r="A749" s="87" t="s">
        <v>413</v>
      </c>
      <c r="B749" s="88">
        <v>614</v>
      </c>
      <c r="C749" s="89">
        <v>4</v>
      </c>
      <c r="D749" s="89">
        <v>9</v>
      </c>
      <c r="E749" s="90" t="s">
        <v>412</v>
      </c>
      <c r="F749" s="88" t="s">
        <v>1</v>
      </c>
      <c r="G749" s="91">
        <v>69254492.230000004</v>
      </c>
      <c r="H749" s="91">
        <v>69254492.230000004</v>
      </c>
      <c r="I749" s="91">
        <v>100</v>
      </c>
      <c r="J749" s="91">
        <v>104313953.33</v>
      </c>
      <c r="K749" s="91">
        <v>63517766.969999999</v>
      </c>
      <c r="L749" s="91">
        <v>60.89096</v>
      </c>
      <c r="M749" s="91">
        <f t="shared" si="22"/>
        <v>173568445.56</v>
      </c>
      <c r="N749" s="91">
        <v>132772259.2</v>
      </c>
      <c r="O749" s="99">
        <f t="shared" si="23"/>
        <v>76.495620371332194</v>
      </c>
    </row>
    <row r="750" spans="1:15" ht="56.25" x14ac:dyDescent="0.3">
      <c r="A750" s="87" t="s">
        <v>415</v>
      </c>
      <c r="B750" s="88">
        <v>614</v>
      </c>
      <c r="C750" s="89">
        <v>4</v>
      </c>
      <c r="D750" s="89">
        <v>9</v>
      </c>
      <c r="E750" s="90" t="s">
        <v>414</v>
      </c>
      <c r="F750" s="88" t="s">
        <v>1</v>
      </c>
      <c r="G750" s="91">
        <v>69254492.230000004</v>
      </c>
      <c r="H750" s="91">
        <v>69254492.230000004</v>
      </c>
      <c r="I750" s="91">
        <v>100</v>
      </c>
      <c r="J750" s="91">
        <v>104313953.33</v>
      </c>
      <c r="K750" s="91">
        <v>63517766.969999999</v>
      </c>
      <c r="L750" s="91">
        <v>60.89096</v>
      </c>
      <c r="M750" s="91">
        <f t="shared" si="22"/>
        <v>173568445.56</v>
      </c>
      <c r="N750" s="91">
        <v>132772259.2</v>
      </c>
      <c r="O750" s="99">
        <f t="shared" si="23"/>
        <v>76.495620371332194</v>
      </c>
    </row>
    <row r="751" spans="1:15" x14ac:dyDescent="0.3">
      <c r="A751" s="87" t="s">
        <v>1094</v>
      </c>
      <c r="B751" s="88">
        <v>614</v>
      </c>
      <c r="C751" s="89">
        <v>4</v>
      </c>
      <c r="D751" s="89">
        <v>9</v>
      </c>
      <c r="E751" s="90" t="s">
        <v>488</v>
      </c>
      <c r="F751" s="88" t="s">
        <v>1</v>
      </c>
      <c r="G751" s="91">
        <v>917520.8</v>
      </c>
      <c r="H751" s="91">
        <v>917520.8</v>
      </c>
      <c r="I751" s="91">
        <v>100</v>
      </c>
      <c r="J751" s="91">
        <v>19849.419999999998</v>
      </c>
      <c r="K751" s="91">
        <v>9992.4500000000007</v>
      </c>
      <c r="L751" s="91">
        <v>50.341270000000002</v>
      </c>
      <c r="M751" s="91">
        <f t="shared" si="22"/>
        <v>937370.22000000009</v>
      </c>
      <c r="N751" s="91">
        <v>927513.25</v>
      </c>
      <c r="O751" s="99">
        <f t="shared" si="23"/>
        <v>98.948444297707681</v>
      </c>
    </row>
    <row r="752" spans="1:15" ht="37.5" x14ac:dyDescent="0.3">
      <c r="A752" s="87" t="s">
        <v>1030</v>
      </c>
      <c r="B752" s="88">
        <v>614</v>
      </c>
      <c r="C752" s="89">
        <v>4</v>
      </c>
      <c r="D752" s="89">
        <v>9</v>
      </c>
      <c r="E752" s="90" t="s">
        <v>488</v>
      </c>
      <c r="F752" s="88" t="s">
        <v>1031</v>
      </c>
      <c r="G752" s="91">
        <v>917520.8</v>
      </c>
      <c r="H752" s="91">
        <v>917520.8</v>
      </c>
      <c r="I752" s="91">
        <v>100</v>
      </c>
      <c r="J752" s="91">
        <v>19849.419999999998</v>
      </c>
      <c r="K752" s="91">
        <v>9992.4500000000007</v>
      </c>
      <c r="L752" s="91">
        <v>50.341270000000002</v>
      </c>
      <c r="M752" s="91">
        <f t="shared" si="22"/>
        <v>937370.22000000009</v>
      </c>
      <c r="N752" s="91">
        <v>927513.25</v>
      </c>
      <c r="O752" s="99">
        <f t="shared" si="23"/>
        <v>98.948444297707681</v>
      </c>
    </row>
    <row r="753" spans="1:15" ht="37.5" x14ac:dyDescent="0.3">
      <c r="A753" s="87" t="s">
        <v>490</v>
      </c>
      <c r="B753" s="88">
        <v>614</v>
      </c>
      <c r="C753" s="89">
        <v>4</v>
      </c>
      <c r="D753" s="89">
        <v>9</v>
      </c>
      <c r="E753" s="90" t="s">
        <v>489</v>
      </c>
      <c r="F753" s="88" t="s">
        <v>1</v>
      </c>
      <c r="G753" s="91">
        <v>3515153.82</v>
      </c>
      <c r="H753" s="91">
        <v>3515153.82</v>
      </c>
      <c r="I753" s="91">
        <v>100</v>
      </c>
      <c r="J753" s="91">
        <v>1852476.09</v>
      </c>
      <c r="K753" s="91">
        <v>1315025.72</v>
      </c>
      <c r="L753" s="91">
        <v>70.987459999999999</v>
      </c>
      <c r="M753" s="91">
        <f t="shared" ref="M753:M816" si="24">G753+J753</f>
        <v>5367629.91</v>
      </c>
      <c r="N753" s="91">
        <v>4830179.54</v>
      </c>
      <c r="O753" s="99">
        <f t="shared" ref="O753:O816" si="25">N753/M753*100</f>
        <v>89.987193994155234</v>
      </c>
    </row>
    <row r="754" spans="1:15" ht="37.5" x14ac:dyDescent="0.3">
      <c r="A754" s="87" t="s">
        <v>1030</v>
      </c>
      <c r="B754" s="88">
        <v>614</v>
      </c>
      <c r="C754" s="89">
        <v>4</v>
      </c>
      <c r="D754" s="89">
        <v>9</v>
      </c>
      <c r="E754" s="90" t="s">
        <v>489</v>
      </c>
      <c r="F754" s="88" t="s">
        <v>1031</v>
      </c>
      <c r="G754" s="91">
        <v>3515153.82</v>
      </c>
      <c r="H754" s="91">
        <v>3515153.82</v>
      </c>
      <c r="I754" s="91">
        <v>100</v>
      </c>
      <c r="J754" s="91">
        <v>1852476.09</v>
      </c>
      <c r="K754" s="91">
        <v>1315025.72</v>
      </c>
      <c r="L754" s="91">
        <v>70.987459999999999</v>
      </c>
      <c r="M754" s="91">
        <f t="shared" si="24"/>
        <v>5367629.91</v>
      </c>
      <c r="N754" s="91">
        <v>4830179.54</v>
      </c>
      <c r="O754" s="99">
        <f t="shared" si="25"/>
        <v>89.987193994155234</v>
      </c>
    </row>
    <row r="755" spans="1:15" ht="94.5" customHeight="1" x14ac:dyDescent="0.3">
      <c r="A755" s="87" t="s">
        <v>1095</v>
      </c>
      <c r="B755" s="88">
        <v>614</v>
      </c>
      <c r="C755" s="89">
        <v>4</v>
      </c>
      <c r="D755" s="89">
        <v>9</v>
      </c>
      <c r="E755" s="90" t="s">
        <v>491</v>
      </c>
      <c r="F755" s="88" t="s">
        <v>1</v>
      </c>
      <c r="G755" s="91">
        <v>820373</v>
      </c>
      <c r="H755" s="91">
        <v>820373</v>
      </c>
      <c r="I755" s="91">
        <v>100</v>
      </c>
      <c r="J755" s="91">
        <v>125939</v>
      </c>
      <c r="K755" s="91">
        <v>19648</v>
      </c>
      <c r="L755" s="91">
        <v>15.6012</v>
      </c>
      <c r="M755" s="91">
        <f t="shared" si="24"/>
        <v>946312</v>
      </c>
      <c r="N755" s="91">
        <v>840021</v>
      </c>
      <c r="O755" s="99">
        <f t="shared" si="25"/>
        <v>88.767869370778357</v>
      </c>
    </row>
    <row r="756" spans="1:15" ht="37.5" x14ac:dyDescent="0.3">
      <c r="A756" s="87" t="s">
        <v>1030</v>
      </c>
      <c r="B756" s="88">
        <v>614</v>
      </c>
      <c r="C756" s="89">
        <v>4</v>
      </c>
      <c r="D756" s="89">
        <v>9</v>
      </c>
      <c r="E756" s="90" t="s">
        <v>491</v>
      </c>
      <c r="F756" s="88" t="s">
        <v>1031</v>
      </c>
      <c r="G756" s="91">
        <v>820373</v>
      </c>
      <c r="H756" s="91">
        <v>820373</v>
      </c>
      <c r="I756" s="91">
        <v>100</v>
      </c>
      <c r="J756" s="91">
        <v>125939</v>
      </c>
      <c r="K756" s="91">
        <v>19648</v>
      </c>
      <c r="L756" s="91">
        <v>15.6012</v>
      </c>
      <c r="M756" s="91">
        <f t="shared" si="24"/>
        <v>946312</v>
      </c>
      <c r="N756" s="91">
        <v>840021</v>
      </c>
      <c r="O756" s="99">
        <f t="shared" si="25"/>
        <v>88.767869370778357</v>
      </c>
    </row>
    <row r="757" spans="1:15" ht="58.5" customHeight="1" x14ac:dyDescent="0.3">
      <c r="A757" s="87" t="s">
        <v>493</v>
      </c>
      <c r="B757" s="88">
        <v>614</v>
      </c>
      <c r="C757" s="89">
        <v>4</v>
      </c>
      <c r="D757" s="89">
        <v>9</v>
      </c>
      <c r="E757" s="90" t="s">
        <v>492</v>
      </c>
      <c r="F757" s="88" t="s">
        <v>1</v>
      </c>
      <c r="G757" s="91">
        <v>1450940.61</v>
      </c>
      <c r="H757" s="91">
        <v>1450940.61</v>
      </c>
      <c r="I757" s="91">
        <v>100</v>
      </c>
      <c r="J757" s="91">
        <v>0</v>
      </c>
      <c r="K757" s="91">
        <v>0</v>
      </c>
      <c r="L757" s="91">
        <v>0</v>
      </c>
      <c r="M757" s="91">
        <f t="shared" si="24"/>
        <v>1450940.61</v>
      </c>
      <c r="N757" s="91">
        <v>1450940.61</v>
      </c>
      <c r="O757" s="99">
        <f t="shared" si="25"/>
        <v>100</v>
      </c>
    </row>
    <row r="758" spans="1:15" ht="37.5" x14ac:dyDescent="0.3">
      <c r="A758" s="87" t="s">
        <v>1030</v>
      </c>
      <c r="B758" s="88">
        <v>614</v>
      </c>
      <c r="C758" s="89">
        <v>4</v>
      </c>
      <c r="D758" s="89">
        <v>9</v>
      </c>
      <c r="E758" s="90" t="s">
        <v>492</v>
      </c>
      <c r="F758" s="88" t="s">
        <v>1031</v>
      </c>
      <c r="G758" s="91">
        <v>1450940.61</v>
      </c>
      <c r="H758" s="91">
        <v>1450940.61</v>
      </c>
      <c r="I758" s="91">
        <v>100</v>
      </c>
      <c r="J758" s="91">
        <v>0</v>
      </c>
      <c r="K758" s="91">
        <v>0</v>
      </c>
      <c r="L758" s="91">
        <v>0</v>
      </c>
      <c r="M758" s="91">
        <f t="shared" si="24"/>
        <v>1450940.61</v>
      </c>
      <c r="N758" s="91">
        <v>1450940.61</v>
      </c>
      <c r="O758" s="99">
        <f t="shared" si="25"/>
        <v>100</v>
      </c>
    </row>
    <row r="759" spans="1:15" ht="37.5" x14ac:dyDescent="0.3">
      <c r="A759" s="87" t="s">
        <v>1097</v>
      </c>
      <c r="B759" s="88">
        <v>614</v>
      </c>
      <c r="C759" s="89">
        <v>4</v>
      </c>
      <c r="D759" s="89">
        <v>9</v>
      </c>
      <c r="E759" s="90" t="s">
        <v>1096</v>
      </c>
      <c r="F759" s="88" t="s">
        <v>1</v>
      </c>
      <c r="G759" s="91">
        <v>15324226.800000001</v>
      </c>
      <c r="H759" s="91">
        <v>15324226.800000001</v>
      </c>
      <c r="I759" s="91">
        <v>100</v>
      </c>
      <c r="J759" s="91">
        <v>84675773.200000003</v>
      </c>
      <c r="K759" s="91">
        <v>62173100.799999997</v>
      </c>
      <c r="L759" s="91">
        <v>73.424899999999994</v>
      </c>
      <c r="M759" s="91">
        <f t="shared" si="24"/>
        <v>100000000</v>
      </c>
      <c r="N759" s="91">
        <v>77497327.599999994</v>
      </c>
      <c r="O759" s="99">
        <f t="shared" si="25"/>
        <v>77.497327600000006</v>
      </c>
    </row>
    <row r="760" spans="1:15" ht="39" customHeight="1" x14ac:dyDescent="0.3">
      <c r="A760" s="87" t="s">
        <v>1098</v>
      </c>
      <c r="B760" s="88">
        <v>614</v>
      </c>
      <c r="C760" s="89">
        <v>4</v>
      </c>
      <c r="D760" s="89">
        <v>9</v>
      </c>
      <c r="E760" s="90" t="s">
        <v>1096</v>
      </c>
      <c r="F760" s="88" t="s">
        <v>1099</v>
      </c>
      <c r="G760" s="91">
        <v>15324226.800000001</v>
      </c>
      <c r="H760" s="91">
        <v>15324226.800000001</v>
      </c>
      <c r="I760" s="91">
        <v>100</v>
      </c>
      <c r="J760" s="91">
        <v>84675773.200000003</v>
      </c>
      <c r="K760" s="91">
        <v>62173100.799999997</v>
      </c>
      <c r="L760" s="91">
        <v>73.424899999999994</v>
      </c>
      <c r="M760" s="91">
        <f t="shared" si="24"/>
        <v>100000000</v>
      </c>
      <c r="N760" s="91">
        <v>77497327.599999994</v>
      </c>
      <c r="O760" s="99">
        <f t="shared" si="25"/>
        <v>77.497327600000006</v>
      </c>
    </row>
    <row r="761" spans="1:15" ht="56.25" x14ac:dyDescent="0.3">
      <c r="A761" s="87" t="s">
        <v>1101</v>
      </c>
      <c r="B761" s="88">
        <v>614</v>
      </c>
      <c r="C761" s="89">
        <v>4</v>
      </c>
      <c r="D761" s="89">
        <v>9</v>
      </c>
      <c r="E761" s="90" t="s">
        <v>1100</v>
      </c>
      <c r="F761" s="88" t="s">
        <v>1</v>
      </c>
      <c r="G761" s="91">
        <v>47226277.200000003</v>
      </c>
      <c r="H761" s="91">
        <v>47226277.200000003</v>
      </c>
      <c r="I761" s="91">
        <v>100</v>
      </c>
      <c r="J761" s="91">
        <v>2260872.62</v>
      </c>
      <c r="K761" s="91">
        <v>0</v>
      </c>
      <c r="L761" s="91">
        <v>0</v>
      </c>
      <c r="M761" s="91">
        <f t="shared" si="24"/>
        <v>49487149.82</v>
      </c>
      <c r="N761" s="91">
        <v>47226277.200000003</v>
      </c>
      <c r="O761" s="99">
        <f t="shared" si="25"/>
        <v>95.4313945575296</v>
      </c>
    </row>
    <row r="762" spans="1:15" ht="37.5" x14ac:dyDescent="0.3">
      <c r="A762" s="87" t="s">
        <v>1030</v>
      </c>
      <c r="B762" s="88">
        <v>614</v>
      </c>
      <c r="C762" s="89">
        <v>4</v>
      </c>
      <c r="D762" s="89">
        <v>9</v>
      </c>
      <c r="E762" s="90" t="s">
        <v>1100</v>
      </c>
      <c r="F762" s="88" t="s">
        <v>1031</v>
      </c>
      <c r="G762" s="91">
        <v>47226277.200000003</v>
      </c>
      <c r="H762" s="91">
        <v>47226277.200000003</v>
      </c>
      <c r="I762" s="91">
        <v>100</v>
      </c>
      <c r="J762" s="91">
        <v>2260872.62</v>
      </c>
      <c r="K762" s="91">
        <v>0</v>
      </c>
      <c r="L762" s="91">
        <v>0</v>
      </c>
      <c r="M762" s="91">
        <f t="shared" si="24"/>
        <v>49487149.82</v>
      </c>
      <c r="N762" s="91">
        <v>47226277.200000003</v>
      </c>
      <c r="O762" s="99">
        <f t="shared" si="25"/>
        <v>95.4313945575296</v>
      </c>
    </row>
    <row r="763" spans="1:15" ht="112.5" x14ac:dyDescent="0.3">
      <c r="A763" s="87" t="s">
        <v>1102</v>
      </c>
      <c r="B763" s="88">
        <v>614</v>
      </c>
      <c r="C763" s="89">
        <v>4</v>
      </c>
      <c r="D763" s="89">
        <v>9</v>
      </c>
      <c r="E763" s="90" t="s">
        <v>416</v>
      </c>
      <c r="F763" s="88" t="s">
        <v>1</v>
      </c>
      <c r="G763" s="91">
        <v>0</v>
      </c>
      <c r="H763" s="91">
        <v>0</v>
      </c>
      <c r="I763" s="91">
        <v>0</v>
      </c>
      <c r="J763" s="91">
        <v>15379043</v>
      </c>
      <c r="K763" s="91">
        <v>0</v>
      </c>
      <c r="L763" s="91">
        <v>0</v>
      </c>
      <c r="M763" s="91">
        <f t="shared" si="24"/>
        <v>15379043</v>
      </c>
      <c r="N763" s="91">
        <v>0</v>
      </c>
      <c r="O763" s="99">
        <f t="shared" si="25"/>
        <v>0</v>
      </c>
    </row>
    <row r="764" spans="1:15" ht="38.25" customHeight="1" x14ac:dyDescent="0.3">
      <c r="A764" s="87" t="s">
        <v>1098</v>
      </c>
      <c r="B764" s="88">
        <v>614</v>
      </c>
      <c r="C764" s="89">
        <v>4</v>
      </c>
      <c r="D764" s="89">
        <v>9</v>
      </c>
      <c r="E764" s="90" t="s">
        <v>416</v>
      </c>
      <c r="F764" s="88" t="s">
        <v>1099</v>
      </c>
      <c r="G764" s="91">
        <v>0</v>
      </c>
      <c r="H764" s="91">
        <v>0</v>
      </c>
      <c r="I764" s="91">
        <v>0</v>
      </c>
      <c r="J764" s="91">
        <v>15379043</v>
      </c>
      <c r="K764" s="91">
        <v>0</v>
      </c>
      <c r="L764" s="91">
        <v>0</v>
      </c>
      <c r="M764" s="91">
        <f t="shared" si="24"/>
        <v>15379043</v>
      </c>
      <c r="N764" s="91">
        <v>0</v>
      </c>
      <c r="O764" s="99">
        <f t="shared" si="25"/>
        <v>0</v>
      </c>
    </row>
    <row r="765" spans="1:15" ht="19.5" customHeight="1" x14ac:dyDescent="0.3">
      <c r="A765" s="87" t="s">
        <v>417</v>
      </c>
      <c r="B765" s="88">
        <v>614</v>
      </c>
      <c r="C765" s="89">
        <v>4</v>
      </c>
      <c r="D765" s="89">
        <v>12</v>
      </c>
      <c r="E765" s="90" t="s">
        <v>1</v>
      </c>
      <c r="F765" s="88" t="s">
        <v>1</v>
      </c>
      <c r="G765" s="91">
        <v>4011598.39</v>
      </c>
      <c r="H765" s="91">
        <v>4011598.39</v>
      </c>
      <c r="I765" s="91">
        <v>100</v>
      </c>
      <c r="J765" s="91">
        <v>2725882.84</v>
      </c>
      <c r="K765" s="91">
        <v>2191869.8199999998</v>
      </c>
      <c r="L765" s="91">
        <v>80.409540000000007</v>
      </c>
      <c r="M765" s="91">
        <f t="shared" si="24"/>
        <v>6737481.2300000004</v>
      </c>
      <c r="N765" s="91">
        <v>6203468.21</v>
      </c>
      <c r="O765" s="99">
        <f t="shared" si="25"/>
        <v>92.073996174977097</v>
      </c>
    </row>
    <row r="766" spans="1:15" ht="75" x14ac:dyDescent="0.3">
      <c r="A766" s="87" t="s">
        <v>360</v>
      </c>
      <c r="B766" s="88">
        <v>614</v>
      </c>
      <c r="C766" s="89">
        <v>4</v>
      </c>
      <c r="D766" s="89">
        <v>12</v>
      </c>
      <c r="E766" s="90" t="s">
        <v>359</v>
      </c>
      <c r="F766" s="88" t="s">
        <v>1</v>
      </c>
      <c r="G766" s="91">
        <v>4011598.39</v>
      </c>
      <c r="H766" s="91">
        <v>4011598.39</v>
      </c>
      <c r="I766" s="91">
        <v>100</v>
      </c>
      <c r="J766" s="91">
        <v>2725882.84</v>
      </c>
      <c r="K766" s="91">
        <v>2191869.8199999998</v>
      </c>
      <c r="L766" s="91">
        <v>80.409540000000007</v>
      </c>
      <c r="M766" s="91">
        <f t="shared" si="24"/>
        <v>6737481.2300000004</v>
      </c>
      <c r="N766" s="91">
        <v>6203468.21</v>
      </c>
      <c r="O766" s="99">
        <f t="shared" si="25"/>
        <v>92.073996174977097</v>
      </c>
    </row>
    <row r="767" spans="1:15" ht="75" x14ac:dyDescent="0.3">
      <c r="A767" s="87" t="s">
        <v>499</v>
      </c>
      <c r="B767" s="88">
        <v>614</v>
      </c>
      <c r="C767" s="89">
        <v>4</v>
      </c>
      <c r="D767" s="89">
        <v>12</v>
      </c>
      <c r="E767" s="90" t="s">
        <v>498</v>
      </c>
      <c r="F767" s="88" t="s">
        <v>1</v>
      </c>
      <c r="G767" s="91">
        <v>4011598.39</v>
      </c>
      <c r="H767" s="91">
        <v>4011598.39</v>
      </c>
      <c r="I767" s="91">
        <v>100</v>
      </c>
      <c r="J767" s="91">
        <v>2725882.84</v>
      </c>
      <c r="K767" s="91">
        <v>2191869.8199999998</v>
      </c>
      <c r="L767" s="91">
        <v>80.409540000000007</v>
      </c>
      <c r="M767" s="91">
        <f t="shared" si="24"/>
        <v>6737481.2300000004</v>
      </c>
      <c r="N767" s="91">
        <v>6203468.21</v>
      </c>
      <c r="O767" s="99">
        <f t="shared" si="25"/>
        <v>92.073996174977097</v>
      </c>
    </row>
    <row r="768" spans="1:15" ht="73.5" customHeight="1" x14ac:dyDescent="0.3">
      <c r="A768" s="87" t="s">
        <v>501</v>
      </c>
      <c r="B768" s="88">
        <v>614</v>
      </c>
      <c r="C768" s="89">
        <v>4</v>
      </c>
      <c r="D768" s="89">
        <v>12</v>
      </c>
      <c r="E768" s="90" t="s">
        <v>500</v>
      </c>
      <c r="F768" s="88" t="s">
        <v>1</v>
      </c>
      <c r="G768" s="91">
        <v>4011598.39</v>
      </c>
      <c r="H768" s="91">
        <v>4011598.39</v>
      </c>
      <c r="I768" s="91">
        <v>100</v>
      </c>
      <c r="J768" s="91">
        <v>2725882.84</v>
      </c>
      <c r="K768" s="91">
        <v>2191869.8199999998</v>
      </c>
      <c r="L768" s="91">
        <v>80.409540000000007</v>
      </c>
      <c r="M768" s="91">
        <f t="shared" si="24"/>
        <v>6737481.2300000004</v>
      </c>
      <c r="N768" s="91">
        <v>6203468.21</v>
      </c>
      <c r="O768" s="99">
        <f t="shared" si="25"/>
        <v>92.073996174977097</v>
      </c>
    </row>
    <row r="769" spans="1:15" ht="37.5" x14ac:dyDescent="0.3">
      <c r="A769" s="87" t="s">
        <v>336</v>
      </c>
      <c r="B769" s="88">
        <v>614</v>
      </c>
      <c r="C769" s="89">
        <v>4</v>
      </c>
      <c r="D769" s="89">
        <v>12</v>
      </c>
      <c r="E769" s="90" t="s">
        <v>502</v>
      </c>
      <c r="F769" s="88" t="s">
        <v>1</v>
      </c>
      <c r="G769" s="91">
        <v>4011598.39</v>
      </c>
      <c r="H769" s="91">
        <v>4011598.39</v>
      </c>
      <c r="I769" s="91">
        <v>100</v>
      </c>
      <c r="J769" s="91">
        <v>2725882.84</v>
      </c>
      <c r="K769" s="91">
        <v>2191869.8199999998</v>
      </c>
      <c r="L769" s="91">
        <v>80.409540000000007</v>
      </c>
      <c r="M769" s="91">
        <f t="shared" si="24"/>
        <v>6737481.2300000004</v>
      </c>
      <c r="N769" s="91">
        <v>6203468.21</v>
      </c>
      <c r="O769" s="99">
        <f t="shared" si="25"/>
        <v>92.073996174977097</v>
      </c>
    </row>
    <row r="770" spans="1:15" ht="93.75" x14ac:dyDescent="0.3">
      <c r="A770" s="87" t="s">
        <v>1028</v>
      </c>
      <c r="B770" s="88">
        <v>614</v>
      </c>
      <c r="C770" s="89">
        <v>4</v>
      </c>
      <c r="D770" s="89">
        <v>12</v>
      </c>
      <c r="E770" s="90" t="s">
        <v>502</v>
      </c>
      <c r="F770" s="88" t="s">
        <v>1029</v>
      </c>
      <c r="G770" s="91">
        <v>3365209.7</v>
      </c>
      <c r="H770" s="91">
        <v>3365209.7</v>
      </c>
      <c r="I770" s="91">
        <v>100</v>
      </c>
      <c r="J770" s="91">
        <v>1594930.95</v>
      </c>
      <c r="K770" s="91">
        <v>1584909.95</v>
      </c>
      <c r="L770" s="91">
        <v>99.371700000000004</v>
      </c>
      <c r="M770" s="91">
        <f t="shared" si="24"/>
        <v>4960140.6500000004</v>
      </c>
      <c r="N770" s="91">
        <v>4950119.6500000004</v>
      </c>
      <c r="O770" s="99">
        <f t="shared" si="25"/>
        <v>99.797969438628726</v>
      </c>
    </row>
    <row r="771" spans="1:15" ht="37.5" x14ac:dyDescent="0.3">
      <c r="A771" s="87" t="s">
        <v>1030</v>
      </c>
      <c r="B771" s="88">
        <v>614</v>
      </c>
      <c r="C771" s="89">
        <v>4</v>
      </c>
      <c r="D771" s="89">
        <v>12</v>
      </c>
      <c r="E771" s="90" t="s">
        <v>502</v>
      </c>
      <c r="F771" s="88" t="s">
        <v>1031</v>
      </c>
      <c r="G771" s="91">
        <v>468495.43</v>
      </c>
      <c r="H771" s="91">
        <v>468495.43</v>
      </c>
      <c r="I771" s="91">
        <v>100</v>
      </c>
      <c r="J771" s="91">
        <v>1028386.21</v>
      </c>
      <c r="K771" s="91">
        <v>504394.19</v>
      </c>
      <c r="L771" s="91">
        <v>49.047159999999998</v>
      </c>
      <c r="M771" s="91">
        <f t="shared" si="24"/>
        <v>1496881.64</v>
      </c>
      <c r="N771" s="91">
        <v>972889.62</v>
      </c>
      <c r="O771" s="99">
        <f t="shared" si="25"/>
        <v>64.994425344144119</v>
      </c>
    </row>
    <row r="772" spans="1:15" ht="19.5" customHeight="1" x14ac:dyDescent="0.3">
      <c r="A772" s="87" t="s">
        <v>1040</v>
      </c>
      <c r="B772" s="88">
        <v>614</v>
      </c>
      <c r="C772" s="89">
        <v>4</v>
      </c>
      <c r="D772" s="89">
        <v>12</v>
      </c>
      <c r="E772" s="90" t="s">
        <v>502</v>
      </c>
      <c r="F772" s="88" t="s">
        <v>1041</v>
      </c>
      <c r="G772" s="91">
        <v>3172.26</v>
      </c>
      <c r="H772" s="91">
        <v>3172.26</v>
      </c>
      <c r="I772" s="91">
        <v>100</v>
      </c>
      <c r="J772" s="91">
        <v>0</v>
      </c>
      <c r="K772" s="91">
        <v>0</v>
      </c>
      <c r="L772" s="91">
        <v>0</v>
      </c>
      <c r="M772" s="91">
        <f t="shared" si="24"/>
        <v>3172.26</v>
      </c>
      <c r="N772" s="91">
        <v>3172.26</v>
      </c>
      <c r="O772" s="99">
        <f t="shared" si="25"/>
        <v>100</v>
      </c>
    </row>
    <row r="773" spans="1:15" x14ac:dyDescent="0.3">
      <c r="A773" s="87" t="s">
        <v>1032</v>
      </c>
      <c r="B773" s="88">
        <v>614</v>
      </c>
      <c r="C773" s="89">
        <v>4</v>
      </c>
      <c r="D773" s="89">
        <v>12</v>
      </c>
      <c r="E773" s="90" t="s">
        <v>502</v>
      </c>
      <c r="F773" s="88" t="s">
        <v>1033</v>
      </c>
      <c r="G773" s="91">
        <v>174721</v>
      </c>
      <c r="H773" s="91">
        <v>174721</v>
      </c>
      <c r="I773" s="91">
        <v>100</v>
      </c>
      <c r="J773" s="91">
        <v>102565.68</v>
      </c>
      <c r="K773" s="91">
        <v>102565.68</v>
      </c>
      <c r="L773" s="91">
        <v>100</v>
      </c>
      <c r="M773" s="91">
        <f t="shared" si="24"/>
        <v>277286.68</v>
      </c>
      <c r="N773" s="91">
        <v>277286.68</v>
      </c>
      <c r="O773" s="99">
        <f t="shared" si="25"/>
        <v>100</v>
      </c>
    </row>
    <row r="774" spans="1:15" x14ac:dyDescent="0.3">
      <c r="A774" s="87" t="s">
        <v>424</v>
      </c>
      <c r="B774" s="88">
        <v>614</v>
      </c>
      <c r="C774" s="89">
        <v>5</v>
      </c>
      <c r="D774" s="89">
        <v>0</v>
      </c>
      <c r="E774" s="90" t="s">
        <v>1</v>
      </c>
      <c r="F774" s="88" t="s">
        <v>1</v>
      </c>
      <c r="G774" s="91">
        <v>13456282.01</v>
      </c>
      <c r="H774" s="91">
        <v>13456282.01</v>
      </c>
      <c r="I774" s="91">
        <v>100</v>
      </c>
      <c r="J774" s="91">
        <v>61417959.32</v>
      </c>
      <c r="K774" s="91">
        <v>32985535.68</v>
      </c>
      <c r="L774" s="91">
        <v>53.706659999999999</v>
      </c>
      <c r="M774" s="91">
        <f t="shared" si="24"/>
        <v>74874241.329999998</v>
      </c>
      <c r="N774" s="91">
        <v>46441817.689999998</v>
      </c>
      <c r="O774" s="99">
        <f t="shared" si="25"/>
        <v>62.026428401875599</v>
      </c>
    </row>
    <row r="775" spans="1:15" x14ac:dyDescent="0.3">
      <c r="A775" s="87" t="s">
        <v>425</v>
      </c>
      <c r="B775" s="88">
        <v>614</v>
      </c>
      <c r="C775" s="89">
        <v>5</v>
      </c>
      <c r="D775" s="89">
        <v>3</v>
      </c>
      <c r="E775" s="90" t="s">
        <v>1</v>
      </c>
      <c r="F775" s="88" t="s">
        <v>1</v>
      </c>
      <c r="G775" s="91">
        <v>10272490.08</v>
      </c>
      <c r="H775" s="91">
        <v>10272490.08</v>
      </c>
      <c r="I775" s="91">
        <v>100</v>
      </c>
      <c r="J775" s="91">
        <v>59687420.93</v>
      </c>
      <c r="K775" s="91">
        <v>31267635.5</v>
      </c>
      <c r="L775" s="91">
        <v>52.385640000000002</v>
      </c>
      <c r="M775" s="91">
        <f t="shared" si="24"/>
        <v>69959911.010000005</v>
      </c>
      <c r="N775" s="91">
        <v>41540125.579999998</v>
      </c>
      <c r="O775" s="99">
        <f t="shared" si="25"/>
        <v>59.377041766194203</v>
      </c>
    </row>
    <row r="776" spans="1:15" ht="39.75" customHeight="1" x14ac:dyDescent="0.3">
      <c r="A776" s="87" t="s">
        <v>1087</v>
      </c>
      <c r="B776" s="88">
        <v>614</v>
      </c>
      <c r="C776" s="89">
        <v>5</v>
      </c>
      <c r="D776" s="89">
        <v>3</v>
      </c>
      <c r="E776" s="90" t="s">
        <v>1086</v>
      </c>
      <c r="F776" s="88" t="s">
        <v>1</v>
      </c>
      <c r="G776" s="91">
        <v>278000</v>
      </c>
      <c r="H776" s="91">
        <v>278000</v>
      </c>
      <c r="I776" s="91">
        <v>100</v>
      </c>
      <c r="J776" s="91">
        <v>3625000</v>
      </c>
      <c r="K776" s="91">
        <v>3600000</v>
      </c>
      <c r="L776" s="91">
        <v>99.310339999999997</v>
      </c>
      <c r="M776" s="91">
        <f t="shared" si="24"/>
        <v>3903000</v>
      </c>
      <c r="N776" s="91">
        <v>3878000</v>
      </c>
      <c r="O776" s="99">
        <f t="shared" si="25"/>
        <v>99.359467076607729</v>
      </c>
    </row>
    <row r="777" spans="1:15" ht="56.25" x14ac:dyDescent="0.3">
      <c r="A777" s="87" t="s">
        <v>1089</v>
      </c>
      <c r="B777" s="88">
        <v>614</v>
      </c>
      <c r="C777" s="89">
        <v>5</v>
      </c>
      <c r="D777" s="89">
        <v>3</v>
      </c>
      <c r="E777" s="90" t="s">
        <v>1088</v>
      </c>
      <c r="F777" s="88" t="s">
        <v>1</v>
      </c>
      <c r="G777" s="91">
        <v>278000</v>
      </c>
      <c r="H777" s="91">
        <v>278000</v>
      </c>
      <c r="I777" s="91">
        <v>100</v>
      </c>
      <c r="J777" s="91">
        <v>3625000</v>
      </c>
      <c r="K777" s="91">
        <v>3600000</v>
      </c>
      <c r="L777" s="91">
        <v>99.310339999999997</v>
      </c>
      <c r="M777" s="91">
        <f t="shared" si="24"/>
        <v>3903000</v>
      </c>
      <c r="N777" s="91">
        <v>3878000</v>
      </c>
      <c r="O777" s="99">
        <f t="shared" si="25"/>
        <v>99.359467076607729</v>
      </c>
    </row>
    <row r="778" spans="1:15" ht="60" customHeight="1" x14ac:dyDescent="0.3">
      <c r="A778" s="87" t="s">
        <v>1091</v>
      </c>
      <c r="B778" s="88">
        <v>614</v>
      </c>
      <c r="C778" s="89">
        <v>5</v>
      </c>
      <c r="D778" s="89">
        <v>3</v>
      </c>
      <c r="E778" s="90" t="s">
        <v>1090</v>
      </c>
      <c r="F778" s="88" t="s">
        <v>1</v>
      </c>
      <c r="G778" s="91">
        <v>278000</v>
      </c>
      <c r="H778" s="91">
        <v>278000</v>
      </c>
      <c r="I778" s="91">
        <v>100</v>
      </c>
      <c r="J778" s="91">
        <v>3600000</v>
      </c>
      <c r="K778" s="91">
        <v>3600000</v>
      </c>
      <c r="L778" s="91">
        <v>100</v>
      </c>
      <c r="M778" s="91">
        <f t="shared" si="24"/>
        <v>3878000</v>
      </c>
      <c r="N778" s="91">
        <v>3878000</v>
      </c>
      <c r="O778" s="99">
        <f t="shared" si="25"/>
        <v>100</v>
      </c>
    </row>
    <row r="779" spans="1:15" ht="37.5" x14ac:dyDescent="0.3">
      <c r="A779" s="87" t="s">
        <v>1104</v>
      </c>
      <c r="B779" s="88">
        <v>614</v>
      </c>
      <c r="C779" s="89">
        <v>5</v>
      </c>
      <c r="D779" s="89">
        <v>3</v>
      </c>
      <c r="E779" s="90" t="s">
        <v>1103</v>
      </c>
      <c r="F779" s="88" t="s">
        <v>1</v>
      </c>
      <c r="G779" s="91">
        <v>278000</v>
      </c>
      <c r="H779" s="91">
        <v>278000</v>
      </c>
      <c r="I779" s="91">
        <v>100</v>
      </c>
      <c r="J779" s="91">
        <v>3600000</v>
      </c>
      <c r="K779" s="91">
        <v>3600000</v>
      </c>
      <c r="L779" s="91">
        <v>100</v>
      </c>
      <c r="M779" s="91">
        <f t="shared" si="24"/>
        <v>3878000</v>
      </c>
      <c r="N779" s="91">
        <v>3878000</v>
      </c>
      <c r="O779" s="99">
        <f t="shared" si="25"/>
        <v>100</v>
      </c>
    </row>
    <row r="780" spans="1:15" ht="37.5" x14ac:dyDescent="0.3">
      <c r="A780" s="87" t="s">
        <v>1030</v>
      </c>
      <c r="B780" s="88">
        <v>614</v>
      </c>
      <c r="C780" s="89">
        <v>5</v>
      </c>
      <c r="D780" s="89">
        <v>3</v>
      </c>
      <c r="E780" s="90" t="s">
        <v>1103</v>
      </c>
      <c r="F780" s="88" t="s">
        <v>1031</v>
      </c>
      <c r="G780" s="91">
        <v>278000</v>
      </c>
      <c r="H780" s="91">
        <v>278000</v>
      </c>
      <c r="I780" s="91">
        <v>100</v>
      </c>
      <c r="J780" s="91">
        <v>3600000</v>
      </c>
      <c r="K780" s="91">
        <v>3600000</v>
      </c>
      <c r="L780" s="91">
        <v>100</v>
      </c>
      <c r="M780" s="91">
        <f t="shared" si="24"/>
        <v>3878000</v>
      </c>
      <c r="N780" s="91">
        <v>3878000</v>
      </c>
      <c r="O780" s="99">
        <f t="shared" si="25"/>
        <v>100</v>
      </c>
    </row>
    <row r="781" spans="1:15" ht="37.5" x14ac:dyDescent="0.3">
      <c r="A781" s="87" t="s">
        <v>1106</v>
      </c>
      <c r="B781" s="88">
        <v>614</v>
      </c>
      <c r="C781" s="89">
        <v>5</v>
      </c>
      <c r="D781" s="89">
        <v>3</v>
      </c>
      <c r="E781" s="90" t="s">
        <v>1105</v>
      </c>
      <c r="F781" s="88" t="s">
        <v>1</v>
      </c>
      <c r="G781" s="91">
        <v>0</v>
      </c>
      <c r="H781" s="91">
        <v>0</v>
      </c>
      <c r="I781" s="91">
        <v>0</v>
      </c>
      <c r="J781" s="91">
        <v>25000</v>
      </c>
      <c r="K781" s="91">
        <v>0</v>
      </c>
      <c r="L781" s="91">
        <v>0</v>
      </c>
      <c r="M781" s="91">
        <f t="shared" si="24"/>
        <v>25000</v>
      </c>
      <c r="N781" s="91">
        <v>0</v>
      </c>
      <c r="O781" s="99">
        <f t="shared" si="25"/>
        <v>0</v>
      </c>
    </row>
    <row r="782" spans="1:15" ht="37.5" x14ac:dyDescent="0.3">
      <c r="A782" s="87" t="s">
        <v>1108</v>
      </c>
      <c r="B782" s="88">
        <v>614</v>
      </c>
      <c r="C782" s="89">
        <v>5</v>
      </c>
      <c r="D782" s="89">
        <v>3</v>
      </c>
      <c r="E782" s="90" t="s">
        <v>1107</v>
      </c>
      <c r="F782" s="88" t="s">
        <v>1</v>
      </c>
      <c r="G782" s="91">
        <v>0</v>
      </c>
      <c r="H782" s="91">
        <v>0</v>
      </c>
      <c r="I782" s="91">
        <v>0</v>
      </c>
      <c r="J782" s="91">
        <v>25000</v>
      </c>
      <c r="K782" s="91">
        <v>0</v>
      </c>
      <c r="L782" s="91">
        <v>0</v>
      </c>
      <c r="M782" s="91">
        <f t="shared" si="24"/>
        <v>25000</v>
      </c>
      <c r="N782" s="91">
        <v>0</v>
      </c>
      <c r="O782" s="99">
        <f t="shared" si="25"/>
        <v>0</v>
      </c>
    </row>
    <row r="783" spans="1:15" ht="37.5" x14ac:dyDescent="0.3">
      <c r="A783" s="87" t="s">
        <v>1030</v>
      </c>
      <c r="B783" s="88">
        <v>614</v>
      </c>
      <c r="C783" s="89">
        <v>5</v>
      </c>
      <c r="D783" s="89">
        <v>3</v>
      </c>
      <c r="E783" s="90" t="s">
        <v>1107</v>
      </c>
      <c r="F783" s="88" t="s">
        <v>1031</v>
      </c>
      <c r="G783" s="91">
        <v>0</v>
      </c>
      <c r="H783" s="91">
        <v>0</v>
      </c>
      <c r="I783" s="91">
        <v>0</v>
      </c>
      <c r="J783" s="91">
        <v>25000</v>
      </c>
      <c r="K783" s="91">
        <v>0</v>
      </c>
      <c r="L783" s="91">
        <v>0</v>
      </c>
      <c r="M783" s="91">
        <f t="shared" si="24"/>
        <v>25000</v>
      </c>
      <c r="N783" s="91">
        <v>0</v>
      </c>
      <c r="O783" s="99">
        <f t="shared" si="25"/>
        <v>0</v>
      </c>
    </row>
    <row r="784" spans="1:15" ht="75" x14ac:dyDescent="0.3">
      <c r="A784" s="87" t="s">
        <v>360</v>
      </c>
      <c r="B784" s="88">
        <v>614</v>
      </c>
      <c r="C784" s="89">
        <v>5</v>
      </c>
      <c r="D784" s="89">
        <v>3</v>
      </c>
      <c r="E784" s="90" t="s">
        <v>359</v>
      </c>
      <c r="F784" s="88" t="s">
        <v>1</v>
      </c>
      <c r="G784" s="91">
        <v>9994490.0800000001</v>
      </c>
      <c r="H784" s="91">
        <v>9994490.0800000001</v>
      </c>
      <c r="I784" s="91">
        <v>100</v>
      </c>
      <c r="J784" s="91">
        <v>56062420.93</v>
      </c>
      <c r="K784" s="91">
        <v>27667635.5</v>
      </c>
      <c r="L784" s="91">
        <v>49.351480000000002</v>
      </c>
      <c r="M784" s="91">
        <f t="shared" si="24"/>
        <v>66056911.009999998</v>
      </c>
      <c r="N784" s="91">
        <v>37662125.579999998</v>
      </c>
      <c r="O784" s="99">
        <f t="shared" si="25"/>
        <v>57.014663574411664</v>
      </c>
    </row>
    <row r="785" spans="1:15" ht="37.5" x14ac:dyDescent="0.3">
      <c r="A785" s="87" t="s">
        <v>427</v>
      </c>
      <c r="B785" s="88">
        <v>614</v>
      </c>
      <c r="C785" s="89">
        <v>5</v>
      </c>
      <c r="D785" s="89">
        <v>3</v>
      </c>
      <c r="E785" s="90" t="s">
        <v>426</v>
      </c>
      <c r="F785" s="88" t="s">
        <v>1</v>
      </c>
      <c r="G785" s="91">
        <v>479438.52</v>
      </c>
      <c r="H785" s="91">
        <v>479438.52</v>
      </c>
      <c r="I785" s="91">
        <v>100</v>
      </c>
      <c r="J785" s="91">
        <v>51892284.57</v>
      </c>
      <c r="K785" s="91">
        <v>23903698.5</v>
      </c>
      <c r="L785" s="91">
        <v>46.064070000000001</v>
      </c>
      <c r="M785" s="91">
        <f t="shared" si="24"/>
        <v>52371723.090000004</v>
      </c>
      <c r="N785" s="91">
        <v>24383137.02</v>
      </c>
      <c r="O785" s="99">
        <f t="shared" si="25"/>
        <v>46.557828502411411</v>
      </c>
    </row>
    <row r="786" spans="1:15" ht="37.5" x14ac:dyDescent="0.3">
      <c r="A786" s="87" t="s">
        <v>429</v>
      </c>
      <c r="B786" s="88">
        <v>614</v>
      </c>
      <c r="C786" s="89">
        <v>5</v>
      </c>
      <c r="D786" s="89">
        <v>3</v>
      </c>
      <c r="E786" s="90" t="s">
        <v>428</v>
      </c>
      <c r="F786" s="88" t="s">
        <v>1</v>
      </c>
      <c r="G786" s="91">
        <v>0</v>
      </c>
      <c r="H786" s="91">
        <v>0</v>
      </c>
      <c r="I786" s="91">
        <v>0</v>
      </c>
      <c r="J786" s="91">
        <v>29129.279999999999</v>
      </c>
      <c r="K786" s="91">
        <v>29129.279999999999</v>
      </c>
      <c r="L786" s="91">
        <v>100</v>
      </c>
      <c r="M786" s="91">
        <f t="shared" si="24"/>
        <v>29129.279999999999</v>
      </c>
      <c r="N786" s="91">
        <v>29129.279999999999</v>
      </c>
      <c r="O786" s="99">
        <f t="shared" si="25"/>
        <v>100</v>
      </c>
    </row>
    <row r="787" spans="1:15" ht="37.5" x14ac:dyDescent="0.3">
      <c r="A787" s="87" t="s">
        <v>1049</v>
      </c>
      <c r="B787" s="88">
        <v>614</v>
      </c>
      <c r="C787" s="89">
        <v>5</v>
      </c>
      <c r="D787" s="89">
        <v>3</v>
      </c>
      <c r="E787" s="90" t="s">
        <v>430</v>
      </c>
      <c r="F787" s="88" t="s">
        <v>1</v>
      </c>
      <c r="G787" s="91">
        <v>0</v>
      </c>
      <c r="H787" s="91">
        <v>0</v>
      </c>
      <c r="I787" s="91">
        <v>0</v>
      </c>
      <c r="J787" s="91">
        <v>29129.279999999999</v>
      </c>
      <c r="K787" s="91">
        <v>29129.279999999999</v>
      </c>
      <c r="L787" s="91">
        <v>100</v>
      </c>
      <c r="M787" s="91">
        <f t="shared" si="24"/>
        <v>29129.279999999999</v>
      </c>
      <c r="N787" s="91">
        <v>29129.279999999999</v>
      </c>
      <c r="O787" s="99">
        <f t="shared" si="25"/>
        <v>100</v>
      </c>
    </row>
    <row r="788" spans="1:15" ht="37.5" x14ac:dyDescent="0.3">
      <c r="A788" s="87" t="s">
        <v>1030</v>
      </c>
      <c r="B788" s="88">
        <v>614</v>
      </c>
      <c r="C788" s="89">
        <v>5</v>
      </c>
      <c r="D788" s="89">
        <v>3</v>
      </c>
      <c r="E788" s="90" t="s">
        <v>430</v>
      </c>
      <c r="F788" s="88" t="s">
        <v>1031</v>
      </c>
      <c r="G788" s="91">
        <v>0</v>
      </c>
      <c r="H788" s="91">
        <v>0</v>
      </c>
      <c r="I788" s="91">
        <v>0</v>
      </c>
      <c r="J788" s="91">
        <v>29129.279999999999</v>
      </c>
      <c r="K788" s="91">
        <v>29129.279999999999</v>
      </c>
      <c r="L788" s="91">
        <v>100</v>
      </c>
      <c r="M788" s="91">
        <f t="shared" si="24"/>
        <v>29129.279999999999</v>
      </c>
      <c r="N788" s="91">
        <v>29129.279999999999</v>
      </c>
      <c r="O788" s="99">
        <f t="shared" si="25"/>
        <v>100</v>
      </c>
    </row>
    <row r="789" spans="1:15" ht="37.5" x14ac:dyDescent="0.3">
      <c r="A789" s="87" t="s">
        <v>1110</v>
      </c>
      <c r="B789" s="88">
        <v>614</v>
      </c>
      <c r="C789" s="89">
        <v>5</v>
      </c>
      <c r="D789" s="89">
        <v>3</v>
      </c>
      <c r="E789" s="90" t="s">
        <v>1109</v>
      </c>
      <c r="F789" s="88" t="s">
        <v>1</v>
      </c>
      <c r="G789" s="91">
        <v>0</v>
      </c>
      <c r="H789" s="91">
        <v>0</v>
      </c>
      <c r="I789" s="91">
        <v>0</v>
      </c>
      <c r="J789" s="91">
        <v>27982533.34</v>
      </c>
      <c r="K789" s="91">
        <v>0</v>
      </c>
      <c r="L789" s="91">
        <v>0</v>
      </c>
      <c r="M789" s="91">
        <f t="shared" si="24"/>
        <v>27982533.34</v>
      </c>
      <c r="N789" s="91">
        <v>0</v>
      </c>
      <c r="O789" s="99">
        <f t="shared" si="25"/>
        <v>0</v>
      </c>
    </row>
    <row r="790" spans="1:15" ht="56.25" x14ac:dyDescent="0.3">
      <c r="A790" s="87" t="s">
        <v>1112</v>
      </c>
      <c r="B790" s="88">
        <v>614</v>
      </c>
      <c r="C790" s="89">
        <v>5</v>
      </c>
      <c r="D790" s="89">
        <v>3</v>
      </c>
      <c r="E790" s="90" t="s">
        <v>1111</v>
      </c>
      <c r="F790" s="88" t="s">
        <v>1</v>
      </c>
      <c r="G790" s="91">
        <v>0</v>
      </c>
      <c r="H790" s="91">
        <v>0</v>
      </c>
      <c r="I790" s="91">
        <v>0</v>
      </c>
      <c r="J790" s="91">
        <v>27982533.34</v>
      </c>
      <c r="K790" s="91">
        <v>0</v>
      </c>
      <c r="L790" s="91">
        <v>0</v>
      </c>
      <c r="M790" s="91">
        <f t="shared" si="24"/>
        <v>27982533.34</v>
      </c>
      <c r="N790" s="91">
        <v>0</v>
      </c>
      <c r="O790" s="99">
        <f t="shared" si="25"/>
        <v>0</v>
      </c>
    </row>
    <row r="791" spans="1:15" ht="37.5" x14ac:dyDescent="0.3">
      <c r="A791" s="87" t="s">
        <v>1030</v>
      </c>
      <c r="B791" s="88">
        <v>614</v>
      </c>
      <c r="C791" s="89">
        <v>5</v>
      </c>
      <c r="D791" s="89">
        <v>3</v>
      </c>
      <c r="E791" s="90" t="s">
        <v>1111</v>
      </c>
      <c r="F791" s="88" t="s">
        <v>1031</v>
      </c>
      <c r="G791" s="91">
        <v>0</v>
      </c>
      <c r="H791" s="91">
        <v>0</v>
      </c>
      <c r="I791" s="91">
        <v>0</v>
      </c>
      <c r="J791" s="91">
        <v>27982533.34</v>
      </c>
      <c r="K791" s="91">
        <v>0</v>
      </c>
      <c r="L791" s="91">
        <v>0</v>
      </c>
      <c r="M791" s="91">
        <f t="shared" si="24"/>
        <v>27982533.34</v>
      </c>
      <c r="N791" s="91">
        <v>0</v>
      </c>
      <c r="O791" s="99">
        <f t="shared" si="25"/>
        <v>0</v>
      </c>
    </row>
    <row r="792" spans="1:15" ht="37.5" x14ac:dyDescent="0.3">
      <c r="A792" s="87" t="s">
        <v>510</v>
      </c>
      <c r="B792" s="88">
        <v>614</v>
      </c>
      <c r="C792" s="89">
        <v>5</v>
      </c>
      <c r="D792" s="89">
        <v>3</v>
      </c>
      <c r="E792" s="90" t="s">
        <v>509</v>
      </c>
      <c r="F792" s="88" t="s">
        <v>1</v>
      </c>
      <c r="G792" s="91">
        <v>479438.52</v>
      </c>
      <c r="H792" s="91">
        <v>479438.52</v>
      </c>
      <c r="I792" s="91">
        <v>100</v>
      </c>
      <c r="J792" s="91">
        <v>303561.48</v>
      </c>
      <c r="K792" s="91">
        <v>303431.15000000002</v>
      </c>
      <c r="L792" s="91">
        <v>99.957070000000002</v>
      </c>
      <c r="M792" s="91">
        <f t="shared" si="24"/>
        <v>783000</v>
      </c>
      <c r="N792" s="91">
        <v>782869.67</v>
      </c>
      <c r="O792" s="99">
        <f t="shared" si="25"/>
        <v>99.983355044699877</v>
      </c>
    </row>
    <row r="793" spans="1:15" ht="37.5" x14ac:dyDescent="0.3">
      <c r="A793" s="87" t="s">
        <v>512</v>
      </c>
      <c r="B793" s="88">
        <v>614</v>
      </c>
      <c r="C793" s="89">
        <v>5</v>
      </c>
      <c r="D793" s="89">
        <v>3</v>
      </c>
      <c r="E793" s="90" t="s">
        <v>511</v>
      </c>
      <c r="F793" s="88" t="s">
        <v>1</v>
      </c>
      <c r="G793" s="91">
        <v>479438.52</v>
      </c>
      <c r="H793" s="91">
        <v>479438.52</v>
      </c>
      <c r="I793" s="91">
        <v>100</v>
      </c>
      <c r="J793" s="91">
        <v>303561.48</v>
      </c>
      <c r="K793" s="91">
        <v>303431.15000000002</v>
      </c>
      <c r="L793" s="91">
        <v>99.957070000000002</v>
      </c>
      <c r="M793" s="91">
        <f t="shared" si="24"/>
        <v>783000</v>
      </c>
      <c r="N793" s="91">
        <v>782869.67</v>
      </c>
      <c r="O793" s="99">
        <f t="shared" si="25"/>
        <v>99.983355044699877</v>
      </c>
    </row>
    <row r="794" spans="1:15" ht="37.5" x14ac:dyDescent="0.3">
      <c r="A794" s="87" t="s">
        <v>1030</v>
      </c>
      <c r="B794" s="88">
        <v>614</v>
      </c>
      <c r="C794" s="89">
        <v>5</v>
      </c>
      <c r="D794" s="89">
        <v>3</v>
      </c>
      <c r="E794" s="90" t="s">
        <v>511</v>
      </c>
      <c r="F794" s="88" t="s">
        <v>1031</v>
      </c>
      <c r="G794" s="91">
        <v>479438.52</v>
      </c>
      <c r="H794" s="91">
        <v>479438.52</v>
      </c>
      <c r="I794" s="91">
        <v>100</v>
      </c>
      <c r="J794" s="91">
        <v>303561.48</v>
      </c>
      <c r="K794" s="91">
        <v>303431.15000000002</v>
      </c>
      <c r="L794" s="91">
        <v>99.957070000000002</v>
      </c>
      <c r="M794" s="91">
        <f t="shared" si="24"/>
        <v>783000</v>
      </c>
      <c r="N794" s="91">
        <v>782869.67</v>
      </c>
      <c r="O794" s="99">
        <f t="shared" si="25"/>
        <v>99.983355044699877</v>
      </c>
    </row>
    <row r="795" spans="1:15" ht="37.5" x14ac:dyDescent="0.3">
      <c r="A795" s="87" t="s">
        <v>1114</v>
      </c>
      <c r="B795" s="88">
        <v>614</v>
      </c>
      <c r="C795" s="89">
        <v>5</v>
      </c>
      <c r="D795" s="89">
        <v>3</v>
      </c>
      <c r="E795" s="90" t="s">
        <v>1113</v>
      </c>
      <c r="F795" s="88" t="s">
        <v>1</v>
      </c>
      <c r="G795" s="91">
        <v>0</v>
      </c>
      <c r="H795" s="91">
        <v>0</v>
      </c>
      <c r="I795" s="91">
        <v>0</v>
      </c>
      <c r="J795" s="91">
        <v>23577060.469999999</v>
      </c>
      <c r="K795" s="91">
        <v>23571138.07</v>
      </c>
      <c r="L795" s="91">
        <v>99.974879999999999</v>
      </c>
      <c r="M795" s="91">
        <f t="shared" si="24"/>
        <v>23577060.469999999</v>
      </c>
      <c r="N795" s="91">
        <v>23571138.07</v>
      </c>
      <c r="O795" s="99">
        <f t="shared" si="25"/>
        <v>99.974880668404211</v>
      </c>
    </row>
    <row r="796" spans="1:15" ht="42.75" customHeight="1" x14ac:dyDescent="0.3">
      <c r="A796" s="87" t="s">
        <v>1116</v>
      </c>
      <c r="B796" s="88">
        <v>614</v>
      </c>
      <c r="C796" s="89">
        <v>5</v>
      </c>
      <c r="D796" s="89">
        <v>3</v>
      </c>
      <c r="E796" s="90" t="s">
        <v>1115</v>
      </c>
      <c r="F796" s="88" t="s">
        <v>1</v>
      </c>
      <c r="G796" s="91">
        <v>0</v>
      </c>
      <c r="H796" s="91">
        <v>0</v>
      </c>
      <c r="I796" s="91">
        <v>0</v>
      </c>
      <c r="J796" s="91">
        <v>23577060.469999999</v>
      </c>
      <c r="K796" s="91">
        <v>23571138.07</v>
      </c>
      <c r="L796" s="91">
        <v>99.974879999999999</v>
      </c>
      <c r="M796" s="91">
        <f t="shared" si="24"/>
        <v>23577060.469999999</v>
      </c>
      <c r="N796" s="91">
        <v>23571138.07</v>
      </c>
      <c r="O796" s="99">
        <f t="shared" si="25"/>
        <v>99.974880668404211</v>
      </c>
    </row>
    <row r="797" spans="1:15" ht="37.5" x14ac:dyDescent="0.3">
      <c r="A797" s="87" t="s">
        <v>1030</v>
      </c>
      <c r="B797" s="88">
        <v>614</v>
      </c>
      <c r="C797" s="89">
        <v>5</v>
      </c>
      <c r="D797" s="89">
        <v>3</v>
      </c>
      <c r="E797" s="90" t="s">
        <v>1115</v>
      </c>
      <c r="F797" s="88" t="s">
        <v>1031</v>
      </c>
      <c r="G797" s="91">
        <v>0</v>
      </c>
      <c r="H797" s="91">
        <v>0</v>
      </c>
      <c r="I797" s="91">
        <v>0</v>
      </c>
      <c r="J797" s="91">
        <v>23577060.469999999</v>
      </c>
      <c r="K797" s="91">
        <v>23571138.07</v>
      </c>
      <c r="L797" s="91">
        <v>99.974879999999999</v>
      </c>
      <c r="M797" s="91">
        <f t="shared" si="24"/>
        <v>23577060.469999999</v>
      </c>
      <c r="N797" s="91">
        <v>23571138.07</v>
      </c>
      <c r="O797" s="99">
        <f t="shared" si="25"/>
        <v>99.974880668404211</v>
      </c>
    </row>
    <row r="798" spans="1:15" ht="19.5" customHeight="1" x14ac:dyDescent="0.3">
      <c r="A798" s="87" t="s">
        <v>1118</v>
      </c>
      <c r="B798" s="88">
        <v>614</v>
      </c>
      <c r="C798" s="89">
        <v>5</v>
      </c>
      <c r="D798" s="89">
        <v>3</v>
      </c>
      <c r="E798" s="90" t="s">
        <v>1117</v>
      </c>
      <c r="F798" s="88" t="s">
        <v>1</v>
      </c>
      <c r="G798" s="91">
        <v>2380208</v>
      </c>
      <c r="H798" s="91">
        <v>2380208</v>
      </c>
      <c r="I798" s="91">
        <v>100</v>
      </c>
      <c r="J798" s="91">
        <v>0</v>
      </c>
      <c r="K798" s="91">
        <v>0</v>
      </c>
      <c r="L798" s="91">
        <v>0</v>
      </c>
      <c r="M798" s="91">
        <f t="shared" si="24"/>
        <v>2380208</v>
      </c>
      <c r="N798" s="91">
        <v>2380208</v>
      </c>
      <c r="O798" s="99">
        <f t="shared" si="25"/>
        <v>100</v>
      </c>
    </row>
    <row r="799" spans="1:15" ht="37.5" x14ac:dyDescent="0.3">
      <c r="A799" s="87" t="s">
        <v>1120</v>
      </c>
      <c r="B799" s="88">
        <v>614</v>
      </c>
      <c r="C799" s="89">
        <v>5</v>
      </c>
      <c r="D799" s="89">
        <v>3</v>
      </c>
      <c r="E799" s="90" t="s">
        <v>1119</v>
      </c>
      <c r="F799" s="88" t="s">
        <v>1</v>
      </c>
      <c r="G799" s="91">
        <v>2380208</v>
      </c>
      <c r="H799" s="91">
        <v>2380208</v>
      </c>
      <c r="I799" s="91">
        <v>100</v>
      </c>
      <c r="J799" s="91">
        <v>0</v>
      </c>
      <c r="K799" s="91">
        <v>0</v>
      </c>
      <c r="L799" s="91">
        <v>0</v>
      </c>
      <c r="M799" s="91">
        <f t="shared" si="24"/>
        <v>2380208</v>
      </c>
      <c r="N799" s="91">
        <v>2380208</v>
      </c>
      <c r="O799" s="99">
        <f t="shared" si="25"/>
        <v>100</v>
      </c>
    </row>
    <row r="800" spans="1:15" ht="78" customHeight="1" x14ac:dyDescent="0.3">
      <c r="A800" s="87" t="s">
        <v>1122</v>
      </c>
      <c r="B800" s="88">
        <v>614</v>
      </c>
      <c r="C800" s="89">
        <v>5</v>
      </c>
      <c r="D800" s="89">
        <v>3</v>
      </c>
      <c r="E800" s="90" t="s">
        <v>1121</v>
      </c>
      <c r="F800" s="88" t="s">
        <v>1</v>
      </c>
      <c r="G800" s="91">
        <v>220200</v>
      </c>
      <c r="H800" s="91">
        <v>220200</v>
      </c>
      <c r="I800" s="91">
        <v>100</v>
      </c>
      <c r="J800" s="91">
        <v>0</v>
      </c>
      <c r="K800" s="91">
        <v>0</v>
      </c>
      <c r="L800" s="91">
        <v>0</v>
      </c>
      <c r="M800" s="91">
        <f t="shared" si="24"/>
        <v>220200</v>
      </c>
      <c r="N800" s="91">
        <v>220200</v>
      </c>
      <c r="O800" s="99">
        <f t="shared" si="25"/>
        <v>100</v>
      </c>
    </row>
    <row r="801" spans="1:15" ht="37.5" x14ac:dyDescent="0.3">
      <c r="A801" s="87" t="s">
        <v>1030</v>
      </c>
      <c r="B801" s="88">
        <v>614</v>
      </c>
      <c r="C801" s="89">
        <v>5</v>
      </c>
      <c r="D801" s="89">
        <v>3</v>
      </c>
      <c r="E801" s="90" t="s">
        <v>1121</v>
      </c>
      <c r="F801" s="88" t="s">
        <v>1031</v>
      </c>
      <c r="G801" s="91">
        <v>220200</v>
      </c>
      <c r="H801" s="91">
        <v>220200</v>
      </c>
      <c r="I801" s="91">
        <v>100</v>
      </c>
      <c r="J801" s="91">
        <v>0</v>
      </c>
      <c r="K801" s="91">
        <v>0</v>
      </c>
      <c r="L801" s="91">
        <v>0</v>
      </c>
      <c r="M801" s="91">
        <f t="shared" si="24"/>
        <v>220200</v>
      </c>
      <c r="N801" s="91">
        <v>220200</v>
      </c>
      <c r="O801" s="99">
        <f t="shared" si="25"/>
        <v>100</v>
      </c>
    </row>
    <row r="802" spans="1:15" ht="75.75" customHeight="1" x14ac:dyDescent="0.3">
      <c r="A802" s="87" t="s">
        <v>1122</v>
      </c>
      <c r="B802" s="88">
        <v>614</v>
      </c>
      <c r="C802" s="89">
        <v>5</v>
      </c>
      <c r="D802" s="89">
        <v>3</v>
      </c>
      <c r="E802" s="90" t="s">
        <v>1123</v>
      </c>
      <c r="F802" s="88" t="s">
        <v>1</v>
      </c>
      <c r="G802" s="91">
        <v>2160008</v>
      </c>
      <c r="H802" s="91">
        <v>2160008</v>
      </c>
      <c r="I802" s="91">
        <v>100</v>
      </c>
      <c r="J802" s="91">
        <v>0</v>
      </c>
      <c r="K802" s="91">
        <v>0</v>
      </c>
      <c r="L802" s="91">
        <v>0</v>
      </c>
      <c r="M802" s="91">
        <f t="shared" si="24"/>
        <v>2160008</v>
      </c>
      <c r="N802" s="91">
        <v>2160008</v>
      </c>
      <c r="O802" s="99">
        <f t="shared" si="25"/>
        <v>100</v>
      </c>
    </row>
    <row r="803" spans="1:15" ht="37.5" x14ac:dyDescent="0.3">
      <c r="A803" s="87" t="s">
        <v>1030</v>
      </c>
      <c r="B803" s="88">
        <v>614</v>
      </c>
      <c r="C803" s="89">
        <v>5</v>
      </c>
      <c r="D803" s="89">
        <v>3</v>
      </c>
      <c r="E803" s="90" t="s">
        <v>1123</v>
      </c>
      <c r="F803" s="88" t="s">
        <v>1031</v>
      </c>
      <c r="G803" s="91">
        <v>2160008</v>
      </c>
      <c r="H803" s="91">
        <v>2160008</v>
      </c>
      <c r="I803" s="91">
        <v>100</v>
      </c>
      <c r="J803" s="91">
        <v>0</v>
      </c>
      <c r="K803" s="91">
        <v>0</v>
      </c>
      <c r="L803" s="91">
        <v>0</v>
      </c>
      <c r="M803" s="91">
        <f t="shared" si="24"/>
        <v>2160008</v>
      </c>
      <c r="N803" s="91">
        <v>2160008</v>
      </c>
      <c r="O803" s="99">
        <f t="shared" si="25"/>
        <v>100</v>
      </c>
    </row>
    <row r="804" spans="1:15" ht="75" x14ac:dyDescent="0.3">
      <c r="A804" s="87" t="s">
        <v>499</v>
      </c>
      <c r="B804" s="88">
        <v>614</v>
      </c>
      <c r="C804" s="89">
        <v>5</v>
      </c>
      <c r="D804" s="89">
        <v>3</v>
      </c>
      <c r="E804" s="90" t="s">
        <v>498</v>
      </c>
      <c r="F804" s="88" t="s">
        <v>1</v>
      </c>
      <c r="G804" s="91">
        <v>7134843.5599999996</v>
      </c>
      <c r="H804" s="91">
        <v>7134843.5599999996</v>
      </c>
      <c r="I804" s="91">
        <v>100</v>
      </c>
      <c r="J804" s="91">
        <v>4170136.36</v>
      </c>
      <c r="K804" s="91">
        <v>3763937</v>
      </c>
      <c r="L804" s="91">
        <v>90.259330000000006</v>
      </c>
      <c r="M804" s="91">
        <f t="shared" si="24"/>
        <v>11304979.92</v>
      </c>
      <c r="N804" s="91">
        <v>10898780.560000001</v>
      </c>
      <c r="O804" s="99">
        <f t="shared" si="25"/>
        <v>96.406898881072948</v>
      </c>
    </row>
    <row r="805" spans="1:15" ht="77.25" customHeight="1" x14ac:dyDescent="0.3">
      <c r="A805" s="87" t="s">
        <v>501</v>
      </c>
      <c r="B805" s="88">
        <v>614</v>
      </c>
      <c r="C805" s="89">
        <v>5</v>
      </c>
      <c r="D805" s="89">
        <v>3</v>
      </c>
      <c r="E805" s="90" t="s">
        <v>500</v>
      </c>
      <c r="F805" s="88" t="s">
        <v>1</v>
      </c>
      <c r="G805" s="91">
        <v>7134843.5599999996</v>
      </c>
      <c r="H805" s="91">
        <v>7134843.5599999996</v>
      </c>
      <c r="I805" s="91">
        <v>100</v>
      </c>
      <c r="J805" s="91">
        <v>4170136.36</v>
      </c>
      <c r="K805" s="91">
        <v>3763937</v>
      </c>
      <c r="L805" s="91">
        <v>90.259330000000006</v>
      </c>
      <c r="M805" s="91">
        <f t="shared" si="24"/>
        <v>11304979.92</v>
      </c>
      <c r="N805" s="91">
        <v>10898780.560000001</v>
      </c>
      <c r="O805" s="99">
        <f t="shared" si="25"/>
        <v>96.406898881072948</v>
      </c>
    </row>
    <row r="806" spans="1:15" ht="37.5" x14ac:dyDescent="0.3">
      <c r="A806" s="87" t="s">
        <v>336</v>
      </c>
      <c r="B806" s="88">
        <v>614</v>
      </c>
      <c r="C806" s="89">
        <v>5</v>
      </c>
      <c r="D806" s="89">
        <v>3</v>
      </c>
      <c r="E806" s="90" t="s">
        <v>502</v>
      </c>
      <c r="F806" s="88" t="s">
        <v>1</v>
      </c>
      <c r="G806" s="91">
        <v>7134843.5599999996</v>
      </c>
      <c r="H806" s="91">
        <v>7134843.5599999996</v>
      </c>
      <c r="I806" s="91">
        <v>100</v>
      </c>
      <c r="J806" s="91">
        <v>4170136.36</v>
      </c>
      <c r="K806" s="91">
        <v>3763937</v>
      </c>
      <c r="L806" s="91">
        <v>90.259330000000006</v>
      </c>
      <c r="M806" s="91">
        <f t="shared" si="24"/>
        <v>11304979.92</v>
      </c>
      <c r="N806" s="91">
        <v>10898780.560000001</v>
      </c>
      <c r="O806" s="99">
        <f t="shared" si="25"/>
        <v>96.406898881072948</v>
      </c>
    </row>
    <row r="807" spans="1:15" ht="93.75" x14ac:dyDescent="0.3">
      <c r="A807" s="87" t="s">
        <v>1028</v>
      </c>
      <c r="B807" s="88">
        <v>614</v>
      </c>
      <c r="C807" s="89">
        <v>5</v>
      </c>
      <c r="D807" s="89">
        <v>3</v>
      </c>
      <c r="E807" s="90" t="s">
        <v>502</v>
      </c>
      <c r="F807" s="88" t="s">
        <v>1029</v>
      </c>
      <c r="G807" s="91">
        <v>3554362.55</v>
      </c>
      <c r="H807" s="91">
        <v>3554362.55</v>
      </c>
      <c r="I807" s="91">
        <v>100</v>
      </c>
      <c r="J807" s="91">
        <v>2251365.54</v>
      </c>
      <c r="K807" s="91">
        <v>2206156.4300000002</v>
      </c>
      <c r="L807" s="91">
        <v>97.991919999999993</v>
      </c>
      <c r="M807" s="91">
        <f t="shared" si="24"/>
        <v>5805728.0899999999</v>
      </c>
      <c r="N807" s="91">
        <v>5760518.9800000004</v>
      </c>
      <c r="O807" s="99">
        <f t="shared" si="25"/>
        <v>99.221301630059642</v>
      </c>
    </row>
    <row r="808" spans="1:15" ht="37.5" x14ac:dyDescent="0.3">
      <c r="A808" s="87" t="s">
        <v>1030</v>
      </c>
      <c r="B808" s="88">
        <v>614</v>
      </c>
      <c r="C808" s="89">
        <v>5</v>
      </c>
      <c r="D808" s="89">
        <v>3</v>
      </c>
      <c r="E808" s="90" t="s">
        <v>502</v>
      </c>
      <c r="F808" s="88" t="s">
        <v>1031</v>
      </c>
      <c r="G808" s="91">
        <v>3580481.01</v>
      </c>
      <c r="H808" s="91">
        <v>3580481.01</v>
      </c>
      <c r="I808" s="91">
        <v>100</v>
      </c>
      <c r="J808" s="91">
        <v>1918770.82</v>
      </c>
      <c r="K808" s="91">
        <v>1557780.57</v>
      </c>
      <c r="L808" s="91">
        <v>81.18638</v>
      </c>
      <c r="M808" s="91">
        <f t="shared" si="24"/>
        <v>5499251.8300000001</v>
      </c>
      <c r="N808" s="91">
        <v>5138261.58</v>
      </c>
      <c r="O808" s="99">
        <f t="shared" si="25"/>
        <v>93.435647954314533</v>
      </c>
    </row>
    <row r="809" spans="1:15" ht="37.5" x14ac:dyDescent="0.3">
      <c r="A809" s="87" t="s">
        <v>782</v>
      </c>
      <c r="B809" s="88">
        <v>614</v>
      </c>
      <c r="C809" s="89">
        <v>5</v>
      </c>
      <c r="D809" s="89">
        <v>5</v>
      </c>
      <c r="E809" s="90" t="s">
        <v>1</v>
      </c>
      <c r="F809" s="88" t="s">
        <v>1</v>
      </c>
      <c r="G809" s="91">
        <v>3183791.93</v>
      </c>
      <c r="H809" s="91">
        <v>3183791.93</v>
      </c>
      <c r="I809" s="91">
        <v>100</v>
      </c>
      <c r="J809" s="91">
        <v>1730538.39</v>
      </c>
      <c r="K809" s="91">
        <v>1717900.18</v>
      </c>
      <c r="L809" s="91">
        <v>99.269689999999997</v>
      </c>
      <c r="M809" s="91">
        <f t="shared" si="24"/>
        <v>4914330.32</v>
      </c>
      <c r="N809" s="91">
        <v>4901692.1100000003</v>
      </c>
      <c r="O809" s="99">
        <f t="shared" si="25"/>
        <v>99.742829456364262</v>
      </c>
    </row>
    <row r="810" spans="1:15" ht="75" x14ac:dyDescent="0.3">
      <c r="A810" s="87" t="s">
        <v>360</v>
      </c>
      <c r="B810" s="88">
        <v>614</v>
      </c>
      <c r="C810" s="89">
        <v>5</v>
      </c>
      <c r="D810" s="89">
        <v>5</v>
      </c>
      <c r="E810" s="90" t="s">
        <v>359</v>
      </c>
      <c r="F810" s="88" t="s">
        <v>1</v>
      </c>
      <c r="G810" s="91">
        <v>3183791.93</v>
      </c>
      <c r="H810" s="91">
        <v>3183791.93</v>
      </c>
      <c r="I810" s="91">
        <v>100</v>
      </c>
      <c r="J810" s="91">
        <v>1730538.39</v>
      </c>
      <c r="K810" s="91">
        <v>1717900.18</v>
      </c>
      <c r="L810" s="91">
        <v>99.269689999999997</v>
      </c>
      <c r="M810" s="91">
        <f t="shared" si="24"/>
        <v>4914330.32</v>
      </c>
      <c r="N810" s="91">
        <v>4901692.1100000003</v>
      </c>
      <c r="O810" s="99">
        <f t="shared" si="25"/>
        <v>99.742829456364262</v>
      </c>
    </row>
    <row r="811" spans="1:15" ht="75" x14ac:dyDescent="0.3">
      <c r="A811" s="87" t="s">
        <v>499</v>
      </c>
      <c r="B811" s="88">
        <v>614</v>
      </c>
      <c r="C811" s="89">
        <v>5</v>
      </c>
      <c r="D811" s="89">
        <v>5</v>
      </c>
      <c r="E811" s="90" t="s">
        <v>498</v>
      </c>
      <c r="F811" s="88" t="s">
        <v>1</v>
      </c>
      <c r="G811" s="91">
        <v>3183791.93</v>
      </c>
      <c r="H811" s="91">
        <v>3183791.93</v>
      </c>
      <c r="I811" s="91">
        <v>100</v>
      </c>
      <c r="J811" s="91">
        <v>1730538.39</v>
      </c>
      <c r="K811" s="91">
        <v>1717900.18</v>
      </c>
      <c r="L811" s="91">
        <v>99.269689999999997</v>
      </c>
      <c r="M811" s="91">
        <f t="shared" si="24"/>
        <v>4914330.32</v>
      </c>
      <c r="N811" s="91">
        <v>4901692.1100000003</v>
      </c>
      <c r="O811" s="99">
        <f t="shared" si="25"/>
        <v>99.742829456364262</v>
      </c>
    </row>
    <row r="812" spans="1:15" ht="37.5" x14ac:dyDescent="0.3">
      <c r="A812" s="87" t="s">
        <v>303</v>
      </c>
      <c r="B812" s="88">
        <v>614</v>
      </c>
      <c r="C812" s="89">
        <v>5</v>
      </c>
      <c r="D812" s="89">
        <v>5</v>
      </c>
      <c r="E812" s="90" t="s">
        <v>783</v>
      </c>
      <c r="F812" s="88" t="s">
        <v>1</v>
      </c>
      <c r="G812" s="91">
        <v>3183791.93</v>
      </c>
      <c r="H812" s="91">
        <v>3183791.93</v>
      </c>
      <c r="I812" s="91">
        <v>100</v>
      </c>
      <c r="J812" s="91">
        <v>1730538.39</v>
      </c>
      <c r="K812" s="91">
        <v>1717900.18</v>
      </c>
      <c r="L812" s="91">
        <v>99.269689999999997</v>
      </c>
      <c r="M812" s="91">
        <f t="shared" si="24"/>
        <v>4914330.32</v>
      </c>
      <c r="N812" s="91">
        <v>4901692.1100000003</v>
      </c>
      <c r="O812" s="99">
        <f t="shared" si="25"/>
        <v>99.742829456364262</v>
      </c>
    </row>
    <row r="813" spans="1:15" ht="37.5" x14ac:dyDescent="0.3">
      <c r="A813" s="87" t="s">
        <v>267</v>
      </c>
      <c r="B813" s="88">
        <v>614</v>
      </c>
      <c r="C813" s="89">
        <v>5</v>
      </c>
      <c r="D813" s="89">
        <v>5</v>
      </c>
      <c r="E813" s="90" t="s">
        <v>784</v>
      </c>
      <c r="F813" s="88" t="s">
        <v>1</v>
      </c>
      <c r="G813" s="91">
        <v>128471.89</v>
      </c>
      <c r="H813" s="91">
        <v>128471.89</v>
      </c>
      <c r="I813" s="91">
        <v>100</v>
      </c>
      <c r="J813" s="91">
        <v>127187.33</v>
      </c>
      <c r="K813" s="91">
        <v>117333.13</v>
      </c>
      <c r="L813" s="91">
        <v>92.252219999999994</v>
      </c>
      <c r="M813" s="91">
        <f t="shared" si="24"/>
        <v>255659.22</v>
      </c>
      <c r="N813" s="91">
        <v>245805.02</v>
      </c>
      <c r="O813" s="99">
        <f t="shared" si="25"/>
        <v>96.145572219143901</v>
      </c>
    </row>
    <row r="814" spans="1:15" ht="93.75" x14ac:dyDescent="0.3">
      <c r="A814" s="87" t="s">
        <v>1028</v>
      </c>
      <c r="B814" s="88">
        <v>614</v>
      </c>
      <c r="C814" s="89">
        <v>5</v>
      </c>
      <c r="D814" s="89">
        <v>5</v>
      </c>
      <c r="E814" s="90" t="s">
        <v>784</v>
      </c>
      <c r="F814" s="88" t="s">
        <v>1029</v>
      </c>
      <c r="G814" s="91">
        <v>41132.68</v>
      </c>
      <c r="H814" s="91">
        <v>41132.68</v>
      </c>
      <c r="I814" s="91">
        <v>100</v>
      </c>
      <c r="J814" s="91">
        <v>85467.520000000004</v>
      </c>
      <c r="K814" s="91">
        <v>84632.73</v>
      </c>
      <c r="L814" s="91">
        <v>99.023269999999997</v>
      </c>
      <c r="M814" s="91">
        <f t="shared" si="24"/>
        <v>126600.20000000001</v>
      </c>
      <c r="N814" s="91">
        <v>125765.41</v>
      </c>
      <c r="O814" s="99">
        <f t="shared" si="25"/>
        <v>99.340609256541455</v>
      </c>
    </row>
    <row r="815" spans="1:15" ht="37.5" x14ac:dyDescent="0.3">
      <c r="A815" s="87" t="s">
        <v>1030</v>
      </c>
      <c r="B815" s="88">
        <v>614</v>
      </c>
      <c r="C815" s="89">
        <v>5</v>
      </c>
      <c r="D815" s="89">
        <v>5</v>
      </c>
      <c r="E815" s="90" t="s">
        <v>784</v>
      </c>
      <c r="F815" s="88" t="s">
        <v>1031</v>
      </c>
      <c r="G815" s="91">
        <v>84284.21</v>
      </c>
      <c r="H815" s="91">
        <v>84284.21</v>
      </c>
      <c r="I815" s="91">
        <v>100</v>
      </c>
      <c r="J815" s="91">
        <v>38663.78</v>
      </c>
      <c r="K815" s="91">
        <v>29644.37</v>
      </c>
      <c r="L815" s="91">
        <v>76.672200000000004</v>
      </c>
      <c r="M815" s="91">
        <f t="shared" si="24"/>
        <v>122947.99</v>
      </c>
      <c r="N815" s="91">
        <v>113928.58</v>
      </c>
      <c r="O815" s="99">
        <f t="shared" si="25"/>
        <v>92.664044365426392</v>
      </c>
    </row>
    <row r="816" spans="1:15" x14ac:dyDescent="0.3">
      <c r="A816" s="87" t="s">
        <v>1032</v>
      </c>
      <c r="B816" s="88">
        <v>614</v>
      </c>
      <c r="C816" s="89">
        <v>5</v>
      </c>
      <c r="D816" s="89">
        <v>5</v>
      </c>
      <c r="E816" s="90" t="s">
        <v>784</v>
      </c>
      <c r="F816" s="88" t="s">
        <v>1033</v>
      </c>
      <c r="G816" s="91">
        <v>3055</v>
      </c>
      <c r="H816" s="91">
        <v>3055</v>
      </c>
      <c r="I816" s="91">
        <v>100</v>
      </c>
      <c r="J816" s="91">
        <v>3056.03</v>
      </c>
      <c r="K816" s="91">
        <v>3056.03</v>
      </c>
      <c r="L816" s="91">
        <v>100</v>
      </c>
      <c r="M816" s="91">
        <f t="shared" si="24"/>
        <v>6111.0300000000007</v>
      </c>
      <c r="N816" s="91">
        <v>6111.03</v>
      </c>
      <c r="O816" s="99">
        <f t="shared" si="25"/>
        <v>99.999999999999986</v>
      </c>
    </row>
    <row r="817" spans="1:15" ht="38.25" customHeight="1" x14ac:dyDescent="0.3">
      <c r="A817" s="87" t="s">
        <v>269</v>
      </c>
      <c r="B817" s="88">
        <v>614</v>
      </c>
      <c r="C817" s="89">
        <v>5</v>
      </c>
      <c r="D817" s="89">
        <v>5</v>
      </c>
      <c r="E817" s="90" t="s">
        <v>785</v>
      </c>
      <c r="F817" s="88" t="s">
        <v>1</v>
      </c>
      <c r="G817" s="91">
        <v>3055320.04</v>
      </c>
      <c r="H817" s="91">
        <v>3055320.04</v>
      </c>
      <c r="I817" s="91">
        <v>100</v>
      </c>
      <c r="J817" s="91">
        <v>1526508</v>
      </c>
      <c r="K817" s="91">
        <v>1523723.99</v>
      </c>
      <c r="L817" s="91">
        <v>99.817620000000005</v>
      </c>
      <c r="M817" s="91">
        <f t="shared" ref="M817:M855" si="26">G817+J817</f>
        <v>4581828.04</v>
      </c>
      <c r="N817" s="91">
        <v>4579044.03</v>
      </c>
      <c r="O817" s="99">
        <f t="shared" ref="O817:O855" si="27">N817/M817*100</f>
        <v>99.93923800771887</v>
      </c>
    </row>
    <row r="818" spans="1:15" ht="93.75" x14ac:dyDescent="0.3">
      <c r="A818" s="87" t="s">
        <v>1028</v>
      </c>
      <c r="B818" s="88">
        <v>614</v>
      </c>
      <c r="C818" s="89">
        <v>5</v>
      </c>
      <c r="D818" s="89">
        <v>5</v>
      </c>
      <c r="E818" s="90" t="s">
        <v>785</v>
      </c>
      <c r="F818" s="88" t="s">
        <v>1029</v>
      </c>
      <c r="G818" s="91">
        <v>3055320.04</v>
      </c>
      <c r="H818" s="91">
        <v>3055320.04</v>
      </c>
      <c r="I818" s="91">
        <v>100</v>
      </c>
      <c r="J818" s="91">
        <v>1526508</v>
      </c>
      <c r="K818" s="91">
        <v>1523723.99</v>
      </c>
      <c r="L818" s="91">
        <v>99.817620000000005</v>
      </c>
      <c r="M818" s="91">
        <f t="shared" si="26"/>
        <v>4581828.04</v>
      </c>
      <c r="N818" s="91">
        <v>4579044.03</v>
      </c>
      <c r="O818" s="99">
        <f t="shared" si="27"/>
        <v>99.93923800771887</v>
      </c>
    </row>
    <row r="819" spans="1:15" ht="152.25" customHeight="1" x14ac:dyDescent="0.3">
      <c r="A819" s="87" t="s">
        <v>1034</v>
      </c>
      <c r="B819" s="88">
        <v>614</v>
      </c>
      <c r="C819" s="89">
        <v>5</v>
      </c>
      <c r="D819" s="89">
        <v>5</v>
      </c>
      <c r="E819" s="90" t="s">
        <v>1124</v>
      </c>
      <c r="F819" s="88" t="s">
        <v>1</v>
      </c>
      <c r="G819" s="91">
        <v>0</v>
      </c>
      <c r="H819" s="91">
        <v>0</v>
      </c>
      <c r="I819" s="91">
        <v>0</v>
      </c>
      <c r="J819" s="91">
        <v>76843.06</v>
      </c>
      <c r="K819" s="91">
        <v>76843.06</v>
      </c>
      <c r="L819" s="91">
        <v>100</v>
      </c>
      <c r="M819" s="91">
        <f t="shared" si="26"/>
        <v>76843.06</v>
      </c>
      <c r="N819" s="91">
        <v>76843.06</v>
      </c>
      <c r="O819" s="99">
        <f t="shared" si="27"/>
        <v>100</v>
      </c>
    </row>
    <row r="820" spans="1:15" ht="93.75" x14ac:dyDescent="0.3">
      <c r="A820" s="87" t="s">
        <v>1028</v>
      </c>
      <c r="B820" s="88">
        <v>614</v>
      </c>
      <c r="C820" s="89">
        <v>5</v>
      </c>
      <c r="D820" s="89">
        <v>5</v>
      </c>
      <c r="E820" s="90" t="s">
        <v>1124</v>
      </c>
      <c r="F820" s="88" t="s">
        <v>1029</v>
      </c>
      <c r="G820" s="91">
        <v>0</v>
      </c>
      <c r="H820" s="91">
        <v>0</v>
      </c>
      <c r="I820" s="91">
        <v>0</v>
      </c>
      <c r="J820" s="91">
        <v>76843.06</v>
      </c>
      <c r="K820" s="91">
        <v>76843.06</v>
      </c>
      <c r="L820" s="91">
        <v>100</v>
      </c>
      <c r="M820" s="91">
        <f t="shared" si="26"/>
        <v>76843.06</v>
      </c>
      <c r="N820" s="91">
        <v>76843.06</v>
      </c>
      <c r="O820" s="99">
        <f t="shared" si="27"/>
        <v>100</v>
      </c>
    </row>
    <row r="821" spans="1:15" x14ac:dyDescent="0.3">
      <c r="A821" s="87" t="s">
        <v>435</v>
      </c>
      <c r="B821" s="88">
        <v>614</v>
      </c>
      <c r="C821" s="89">
        <v>6</v>
      </c>
      <c r="D821" s="89">
        <v>0</v>
      </c>
      <c r="E821" s="90" t="s">
        <v>1</v>
      </c>
      <c r="F821" s="88" t="s">
        <v>1</v>
      </c>
      <c r="G821" s="91">
        <v>0</v>
      </c>
      <c r="H821" s="91">
        <v>0</v>
      </c>
      <c r="I821" s="91">
        <v>0</v>
      </c>
      <c r="J821" s="91">
        <v>771660</v>
      </c>
      <c r="K821" s="91">
        <v>349808.4</v>
      </c>
      <c r="L821" s="91">
        <v>45.33193</v>
      </c>
      <c r="M821" s="91">
        <f t="shared" si="26"/>
        <v>771660</v>
      </c>
      <c r="N821" s="91">
        <v>349808.4</v>
      </c>
      <c r="O821" s="99">
        <f t="shared" si="27"/>
        <v>45.331933753207373</v>
      </c>
    </row>
    <row r="822" spans="1:15" ht="37.5" x14ac:dyDescent="0.3">
      <c r="A822" s="87" t="s">
        <v>436</v>
      </c>
      <c r="B822" s="88">
        <v>614</v>
      </c>
      <c r="C822" s="89">
        <v>6</v>
      </c>
      <c r="D822" s="89">
        <v>5</v>
      </c>
      <c r="E822" s="90" t="s">
        <v>1</v>
      </c>
      <c r="F822" s="88" t="s">
        <v>1</v>
      </c>
      <c r="G822" s="91">
        <v>0</v>
      </c>
      <c r="H822" s="91">
        <v>0</v>
      </c>
      <c r="I822" s="91">
        <v>0</v>
      </c>
      <c r="J822" s="91">
        <v>771660</v>
      </c>
      <c r="K822" s="91">
        <v>349808.4</v>
      </c>
      <c r="L822" s="91">
        <v>45.33193</v>
      </c>
      <c r="M822" s="91">
        <f t="shared" si="26"/>
        <v>771660</v>
      </c>
      <c r="N822" s="91">
        <v>349808.4</v>
      </c>
      <c r="O822" s="99">
        <f t="shared" si="27"/>
        <v>45.331933753207373</v>
      </c>
    </row>
    <row r="823" spans="1:15" ht="75" x14ac:dyDescent="0.3">
      <c r="A823" s="87" t="s">
        <v>360</v>
      </c>
      <c r="B823" s="88">
        <v>614</v>
      </c>
      <c r="C823" s="89">
        <v>6</v>
      </c>
      <c r="D823" s="89">
        <v>5</v>
      </c>
      <c r="E823" s="90" t="s">
        <v>359</v>
      </c>
      <c r="F823" s="88" t="s">
        <v>1</v>
      </c>
      <c r="G823" s="91">
        <v>0</v>
      </c>
      <c r="H823" s="91">
        <v>0</v>
      </c>
      <c r="I823" s="91">
        <v>0</v>
      </c>
      <c r="J823" s="91">
        <v>771660</v>
      </c>
      <c r="K823" s="91">
        <v>349808.4</v>
      </c>
      <c r="L823" s="91">
        <v>45.33193</v>
      </c>
      <c r="M823" s="91">
        <f t="shared" si="26"/>
        <v>771660</v>
      </c>
      <c r="N823" s="91">
        <v>349808.4</v>
      </c>
      <c r="O823" s="99">
        <f t="shared" si="27"/>
        <v>45.331933753207373</v>
      </c>
    </row>
    <row r="824" spans="1:15" ht="59.25" customHeight="1" x14ac:dyDescent="0.3">
      <c r="A824" s="87" t="s">
        <v>362</v>
      </c>
      <c r="B824" s="88">
        <v>614</v>
      </c>
      <c r="C824" s="89">
        <v>6</v>
      </c>
      <c r="D824" s="89">
        <v>5</v>
      </c>
      <c r="E824" s="90" t="s">
        <v>361</v>
      </c>
      <c r="F824" s="88" t="s">
        <v>1</v>
      </c>
      <c r="G824" s="91">
        <v>0</v>
      </c>
      <c r="H824" s="91">
        <v>0</v>
      </c>
      <c r="I824" s="91">
        <v>0</v>
      </c>
      <c r="J824" s="91">
        <v>771660</v>
      </c>
      <c r="K824" s="91">
        <v>349808.4</v>
      </c>
      <c r="L824" s="91">
        <v>45.33193</v>
      </c>
      <c r="M824" s="91">
        <f t="shared" si="26"/>
        <v>771660</v>
      </c>
      <c r="N824" s="91">
        <v>349808.4</v>
      </c>
      <c r="O824" s="99">
        <f t="shared" si="27"/>
        <v>45.331933753207373</v>
      </c>
    </row>
    <row r="825" spans="1:15" ht="56.25" x14ac:dyDescent="0.3">
      <c r="A825" s="87" t="s">
        <v>438</v>
      </c>
      <c r="B825" s="88">
        <v>614</v>
      </c>
      <c r="C825" s="89">
        <v>6</v>
      </c>
      <c r="D825" s="89">
        <v>5</v>
      </c>
      <c r="E825" s="90" t="s">
        <v>437</v>
      </c>
      <c r="F825" s="88" t="s">
        <v>1</v>
      </c>
      <c r="G825" s="91">
        <v>0</v>
      </c>
      <c r="H825" s="91">
        <v>0</v>
      </c>
      <c r="I825" s="91">
        <v>0</v>
      </c>
      <c r="J825" s="91">
        <v>771660</v>
      </c>
      <c r="K825" s="91">
        <v>349808.4</v>
      </c>
      <c r="L825" s="91">
        <v>45.33193</v>
      </c>
      <c r="M825" s="91">
        <f t="shared" si="26"/>
        <v>771660</v>
      </c>
      <c r="N825" s="91">
        <v>349808.4</v>
      </c>
      <c r="O825" s="99">
        <f t="shared" si="27"/>
        <v>45.331933753207373</v>
      </c>
    </row>
    <row r="826" spans="1:15" ht="56.25" x14ac:dyDescent="0.3">
      <c r="A826" s="87" t="s">
        <v>440</v>
      </c>
      <c r="B826" s="88">
        <v>614</v>
      </c>
      <c r="C826" s="89">
        <v>6</v>
      </c>
      <c r="D826" s="89">
        <v>5</v>
      </c>
      <c r="E826" s="90" t="s">
        <v>439</v>
      </c>
      <c r="F826" s="88" t="s">
        <v>1</v>
      </c>
      <c r="G826" s="91">
        <v>0</v>
      </c>
      <c r="H826" s="91">
        <v>0</v>
      </c>
      <c r="I826" s="91">
        <v>0</v>
      </c>
      <c r="J826" s="91">
        <v>771660</v>
      </c>
      <c r="K826" s="91">
        <v>349808.4</v>
      </c>
      <c r="L826" s="91">
        <v>45.33193</v>
      </c>
      <c r="M826" s="91">
        <f t="shared" si="26"/>
        <v>771660</v>
      </c>
      <c r="N826" s="91">
        <v>349808.4</v>
      </c>
      <c r="O826" s="99">
        <f t="shared" si="27"/>
        <v>45.331933753207373</v>
      </c>
    </row>
    <row r="827" spans="1:15" ht="37.5" x14ac:dyDescent="0.3">
      <c r="A827" s="87" t="s">
        <v>1030</v>
      </c>
      <c r="B827" s="88">
        <v>614</v>
      </c>
      <c r="C827" s="89">
        <v>6</v>
      </c>
      <c r="D827" s="89">
        <v>5</v>
      </c>
      <c r="E827" s="90" t="s">
        <v>439</v>
      </c>
      <c r="F827" s="88" t="s">
        <v>1031</v>
      </c>
      <c r="G827" s="91">
        <v>0</v>
      </c>
      <c r="H827" s="91">
        <v>0</v>
      </c>
      <c r="I827" s="91">
        <v>0</v>
      </c>
      <c r="J827" s="91">
        <v>771660</v>
      </c>
      <c r="K827" s="91">
        <v>349808.4</v>
      </c>
      <c r="L827" s="91">
        <v>45.33193</v>
      </c>
      <c r="M827" s="91">
        <f t="shared" si="26"/>
        <v>771660</v>
      </c>
      <c r="N827" s="91">
        <v>349808.4</v>
      </c>
      <c r="O827" s="99">
        <f t="shared" si="27"/>
        <v>45.331933753207373</v>
      </c>
    </row>
    <row r="828" spans="1:15" x14ac:dyDescent="0.3">
      <c r="A828" s="87" t="s">
        <v>8</v>
      </c>
      <c r="B828" s="88">
        <v>643</v>
      </c>
      <c r="C828" s="89">
        <v>0</v>
      </c>
      <c r="D828" s="89">
        <v>0</v>
      </c>
      <c r="E828" s="90" t="s">
        <v>1</v>
      </c>
      <c r="F828" s="88" t="s">
        <v>1</v>
      </c>
      <c r="G828" s="91">
        <v>2642435.5099999998</v>
      </c>
      <c r="H828" s="91">
        <v>2642435.5099999998</v>
      </c>
      <c r="I828" s="91">
        <v>100</v>
      </c>
      <c r="J828" s="91">
        <v>1296066.1599999999</v>
      </c>
      <c r="K828" s="91">
        <v>1273990.19</v>
      </c>
      <c r="L828" s="91">
        <v>98.296689999999998</v>
      </c>
      <c r="M828" s="91">
        <f t="shared" si="26"/>
        <v>3938501.67</v>
      </c>
      <c r="N828" s="91">
        <v>3916425.7</v>
      </c>
      <c r="O828" s="99">
        <f t="shared" si="27"/>
        <v>99.439483035689562</v>
      </c>
    </row>
    <row r="829" spans="1:15" x14ac:dyDescent="0.3">
      <c r="A829" s="87" t="s">
        <v>260</v>
      </c>
      <c r="B829" s="88">
        <v>643</v>
      </c>
      <c r="C829" s="89">
        <v>1</v>
      </c>
      <c r="D829" s="89">
        <v>0</v>
      </c>
      <c r="E829" s="90" t="s">
        <v>1</v>
      </c>
      <c r="F829" s="88" t="s">
        <v>1</v>
      </c>
      <c r="G829" s="91">
        <v>2642435.5099999998</v>
      </c>
      <c r="H829" s="91">
        <v>2642435.5099999998</v>
      </c>
      <c r="I829" s="91">
        <v>100</v>
      </c>
      <c r="J829" s="91">
        <v>1296066.1599999999</v>
      </c>
      <c r="K829" s="91">
        <v>1273990.19</v>
      </c>
      <c r="L829" s="91">
        <v>98.296689999999998</v>
      </c>
      <c r="M829" s="91">
        <f t="shared" si="26"/>
        <v>3938501.67</v>
      </c>
      <c r="N829" s="91">
        <v>3916425.7</v>
      </c>
      <c r="O829" s="99">
        <f t="shared" si="27"/>
        <v>99.439483035689562</v>
      </c>
    </row>
    <row r="830" spans="1:15" ht="56.25" x14ac:dyDescent="0.3">
      <c r="A830" s="87" t="s">
        <v>513</v>
      </c>
      <c r="B830" s="88">
        <v>643</v>
      </c>
      <c r="C830" s="89">
        <v>1</v>
      </c>
      <c r="D830" s="89">
        <v>6</v>
      </c>
      <c r="E830" s="90" t="s">
        <v>1</v>
      </c>
      <c r="F830" s="88" t="s">
        <v>1</v>
      </c>
      <c r="G830" s="91">
        <v>2642435.5099999998</v>
      </c>
      <c r="H830" s="91">
        <v>2642435.5099999998</v>
      </c>
      <c r="I830" s="91">
        <v>100</v>
      </c>
      <c r="J830" s="91">
        <v>1276066.1599999999</v>
      </c>
      <c r="K830" s="91">
        <v>1267695.19</v>
      </c>
      <c r="L830" s="91">
        <v>99.343999999999994</v>
      </c>
      <c r="M830" s="91">
        <f t="shared" si="26"/>
        <v>3918501.67</v>
      </c>
      <c r="N830" s="91">
        <v>3910130.7</v>
      </c>
      <c r="O830" s="99">
        <f t="shared" si="27"/>
        <v>99.786373192996507</v>
      </c>
    </row>
    <row r="831" spans="1:15" ht="37.5" x14ac:dyDescent="0.3">
      <c r="A831" s="87" t="s">
        <v>787</v>
      </c>
      <c r="B831" s="88">
        <v>643</v>
      </c>
      <c r="C831" s="89">
        <v>1</v>
      </c>
      <c r="D831" s="89">
        <v>6</v>
      </c>
      <c r="E831" s="90" t="s">
        <v>786</v>
      </c>
      <c r="F831" s="88" t="s">
        <v>1</v>
      </c>
      <c r="G831" s="91">
        <v>2642435.5099999998</v>
      </c>
      <c r="H831" s="91">
        <v>2642435.5099999998</v>
      </c>
      <c r="I831" s="91">
        <v>100</v>
      </c>
      <c r="J831" s="91">
        <v>1276066.1599999999</v>
      </c>
      <c r="K831" s="91">
        <v>1267695.19</v>
      </c>
      <c r="L831" s="91">
        <v>99.343999999999994</v>
      </c>
      <c r="M831" s="91">
        <f t="shared" si="26"/>
        <v>3918501.67</v>
      </c>
      <c r="N831" s="91">
        <v>3910130.7</v>
      </c>
      <c r="O831" s="99">
        <f t="shared" si="27"/>
        <v>99.786373192996507</v>
      </c>
    </row>
    <row r="832" spans="1:15" ht="56.25" x14ac:dyDescent="0.3">
      <c r="A832" s="87" t="s">
        <v>789</v>
      </c>
      <c r="B832" s="88">
        <v>643</v>
      </c>
      <c r="C832" s="89">
        <v>1</v>
      </c>
      <c r="D832" s="89">
        <v>6</v>
      </c>
      <c r="E832" s="90" t="s">
        <v>788</v>
      </c>
      <c r="F832" s="88" t="s">
        <v>1</v>
      </c>
      <c r="G832" s="91">
        <v>1025250.64</v>
      </c>
      <c r="H832" s="91">
        <v>1025250.64</v>
      </c>
      <c r="I832" s="91">
        <v>100</v>
      </c>
      <c r="J832" s="91">
        <v>414761.94</v>
      </c>
      <c r="K832" s="91">
        <v>406433.33</v>
      </c>
      <c r="L832" s="91">
        <v>97.991950000000003</v>
      </c>
      <c r="M832" s="91">
        <f t="shared" si="26"/>
        <v>1440012.58</v>
      </c>
      <c r="N832" s="91">
        <v>1431683.97</v>
      </c>
      <c r="O832" s="99">
        <f t="shared" si="27"/>
        <v>99.421629358265733</v>
      </c>
    </row>
    <row r="833" spans="1:15" ht="56.25" x14ac:dyDescent="0.3">
      <c r="A833" s="87" t="s">
        <v>789</v>
      </c>
      <c r="B833" s="88">
        <v>643</v>
      </c>
      <c r="C833" s="89">
        <v>1</v>
      </c>
      <c r="D833" s="89">
        <v>6</v>
      </c>
      <c r="E833" s="90" t="s">
        <v>788</v>
      </c>
      <c r="F833" s="88" t="s">
        <v>1</v>
      </c>
      <c r="G833" s="91">
        <v>1025250.64</v>
      </c>
      <c r="H833" s="91">
        <v>1025250.64</v>
      </c>
      <c r="I833" s="91">
        <v>100</v>
      </c>
      <c r="J833" s="91">
        <v>414761.94</v>
      </c>
      <c r="K833" s="91">
        <v>406433.33</v>
      </c>
      <c r="L833" s="91">
        <v>97.991950000000003</v>
      </c>
      <c r="M833" s="91">
        <f t="shared" si="26"/>
        <v>1440012.58</v>
      </c>
      <c r="N833" s="91">
        <v>1431683.97</v>
      </c>
      <c r="O833" s="99">
        <f t="shared" si="27"/>
        <v>99.421629358265733</v>
      </c>
    </row>
    <row r="834" spans="1:15" ht="37.5" x14ac:dyDescent="0.3">
      <c r="A834" s="87" t="s">
        <v>267</v>
      </c>
      <c r="B834" s="88">
        <v>643</v>
      </c>
      <c r="C834" s="89">
        <v>1</v>
      </c>
      <c r="D834" s="89">
        <v>6</v>
      </c>
      <c r="E834" s="90" t="s">
        <v>790</v>
      </c>
      <c r="F834" s="88" t="s">
        <v>1</v>
      </c>
      <c r="G834" s="91">
        <v>87916.62</v>
      </c>
      <c r="H834" s="91">
        <v>87916.62</v>
      </c>
      <c r="I834" s="91">
        <v>100</v>
      </c>
      <c r="J834" s="91">
        <v>49649.09</v>
      </c>
      <c r="K834" s="91">
        <v>44493.24</v>
      </c>
      <c r="L834" s="91">
        <v>89.61542</v>
      </c>
      <c r="M834" s="91">
        <f t="shared" si="26"/>
        <v>137565.71</v>
      </c>
      <c r="N834" s="91">
        <v>132409.85999999999</v>
      </c>
      <c r="O834" s="99">
        <f t="shared" si="27"/>
        <v>96.252082005028711</v>
      </c>
    </row>
    <row r="835" spans="1:15" ht="93.75" x14ac:dyDescent="0.3">
      <c r="A835" s="87" t="s">
        <v>1028</v>
      </c>
      <c r="B835" s="88">
        <v>643</v>
      </c>
      <c r="C835" s="89">
        <v>1</v>
      </c>
      <c r="D835" s="89">
        <v>6</v>
      </c>
      <c r="E835" s="90" t="s">
        <v>790</v>
      </c>
      <c r="F835" s="88" t="s">
        <v>1029</v>
      </c>
      <c r="G835" s="91">
        <v>23495.71</v>
      </c>
      <c r="H835" s="91">
        <v>23495.71</v>
      </c>
      <c r="I835" s="91">
        <v>100</v>
      </c>
      <c r="J835" s="91">
        <v>0</v>
      </c>
      <c r="K835" s="91">
        <v>0</v>
      </c>
      <c r="L835" s="91">
        <v>0</v>
      </c>
      <c r="M835" s="91">
        <f t="shared" si="26"/>
        <v>23495.71</v>
      </c>
      <c r="N835" s="91">
        <v>23495.71</v>
      </c>
      <c r="O835" s="99">
        <f t="shared" si="27"/>
        <v>100</v>
      </c>
    </row>
    <row r="836" spans="1:15" ht="37.5" x14ac:dyDescent="0.3">
      <c r="A836" s="87" t="s">
        <v>1030</v>
      </c>
      <c r="B836" s="88">
        <v>643</v>
      </c>
      <c r="C836" s="89">
        <v>1</v>
      </c>
      <c r="D836" s="89">
        <v>6</v>
      </c>
      <c r="E836" s="90" t="s">
        <v>790</v>
      </c>
      <c r="F836" s="88" t="s">
        <v>1031</v>
      </c>
      <c r="G836" s="91">
        <v>54420.91</v>
      </c>
      <c r="H836" s="91">
        <v>54420.91</v>
      </c>
      <c r="I836" s="91">
        <v>100</v>
      </c>
      <c r="J836" s="91">
        <v>49649.09</v>
      </c>
      <c r="K836" s="91">
        <v>44493.24</v>
      </c>
      <c r="L836" s="91">
        <v>89.61542</v>
      </c>
      <c r="M836" s="91">
        <f t="shared" si="26"/>
        <v>104070</v>
      </c>
      <c r="N836" s="91">
        <v>98914.15</v>
      </c>
      <c r="O836" s="99">
        <f t="shared" si="27"/>
        <v>95.045786489862579</v>
      </c>
    </row>
    <row r="837" spans="1:15" x14ac:dyDescent="0.3">
      <c r="A837" s="87" t="s">
        <v>1032</v>
      </c>
      <c r="B837" s="88">
        <v>643</v>
      </c>
      <c r="C837" s="89">
        <v>1</v>
      </c>
      <c r="D837" s="89">
        <v>6</v>
      </c>
      <c r="E837" s="90" t="s">
        <v>790</v>
      </c>
      <c r="F837" s="88" t="s">
        <v>1033</v>
      </c>
      <c r="G837" s="91">
        <v>10000</v>
      </c>
      <c r="H837" s="91">
        <v>10000</v>
      </c>
      <c r="I837" s="91">
        <v>100</v>
      </c>
      <c r="J837" s="91">
        <v>0</v>
      </c>
      <c r="K837" s="91">
        <v>0</v>
      </c>
      <c r="L837" s="91">
        <v>0</v>
      </c>
      <c r="M837" s="91">
        <f t="shared" si="26"/>
        <v>10000</v>
      </c>
      <c r="N837" s="91">
        <v>10000</v>
      </c>
      <c r="O837" s="99">
        <f t="shared" si="27"/>
        <v>100</v>
      </c>
    </row>
    <row r="838" spans="1:15" ht="40.5" customHeight="1" x14ac:dyDescent="0.3">
      <c r="A838" s="87" t="s">
        <v>269</v>
      </c>
      <c r="B838" s="88">
        <v>643</v>
      </c>
      <c r="C838" s="89">
        <v>1</v>
      </c>
      <c r="D838" s="89">
        <v>6</v>
      </c>
      <c r="E838" s="90" t="s">
        <v>791</v>
      </c>
      <c r="F838" s="88" t="s">
        <v>1</v>
      </c>
      <c r="G838" s="91">
        <v>848251.18</v>
      </c>
      <c r="H838" s="91">
        <v>848251.18</v>
      </c>
      <c r="I838" s="91">
        <v>100</v>
      </c>
      <c r="J838" s="91">
        <v>365112.85</v>
      </c>
      <c r="K838" s="91">
        <v>361940.09</v>
      </c>
      <c r="L838" s="91">
        <v>99.131020000000007</v>
      </c>
      <c r="M838" s="91">
        <f t="shared" si="26"/>
        <v>1213364.03</v>
      </c>
      <c r="N838" s="91">
        <v>1210191.27</v>
      </c>
      <c r="O838" s="99">
        <f t="shared" si="27"/>
        <v>99.738515406625325</v>
      </c>
    </row>
    <row r="839" spans="1:15" ht="93.75" x14ac:dyDescent="0.3">
      <c r="A839" s="87" t="s">
        <v>1028</v>
      </c>
      <c r="B839" s="88">
        <v>643</v>
      </c>
      <c r="C839" s="89">
        <v>1</v>
      </c>
      <c r="D839" s="89">
        <v>6</v>
      </c>
      <c r="E839" s="90" t="s">
        <v>791</v>
      </c>
      <c r="F839" s="88" t="s">
        <v>1029</v>
      </c>
      <c r="G839" s="91">
        <v>848251.18</v>
      </c>
      <c r="H839" s="91">
        <v>848251.18</v>
      </c>
      <c r="I839" s="91">
        <v>100</v>
      </c>
      <c r="J839" s="91">
        <v>365112.85</v>
      </c>
      <c r="K839" s="91">
        <v>361940.09</v>
      </c>
      <c r="L839" s="91">
        <v>99.131020000000007</v>
      </c>
      <c r="M839" s="91">
        <f t="shared" si="26"/>
        <v>1213364.03</v>
      </c>
      <c r="N839" s="91">
        <v>1210191.27</v>
      </c>
      <c r="O839" s="99">
        <f t="shared" si="27"/>
        <v>99.738515406625325</v>
      </c>
    </row>
    <row r="840" spans="1:15" ht="56.25" x14ac:dyDescent="0.3">
      <c r="A840" s="87" t="s">
        <v>313</v>
      </c>
      <c r="B840" s="88">
        <v>643</v>
      </c>
      <c r="C840" s="89">
        <v>1</v>
      </c>
      <c r="D840" s="89">
        <v>6</v>
      </c>
      <c r="E840" s="90" t="s">
        <v>1125</v>
      </c>
      <c r="F840" s="88" t="s">
        <v>1</v>
      </c>
      <c r="G840" s="91">
        <v>89082.84</v>
      </c>
      <c r="H840" s="91">
        <v>89082.84</v>
      </c>
      <c r="I840" s="91">
        <v>100</v>
      </c>
      <c r="J840" s="91">
        <v>0</v>
      </c>
      <c r="K840" s="91">
        <v>0</v>
      </c>
      <c r="L840" s="91">
        <v>0</v>
      </c>
      <c r="M840" s="91">
        <f t="shared" si="26"/>
        <v>89082.84</v>
      </c>
      <c r="N840" s="91">
        <v>89082.84</v>
      </c>
      <c r="O840" s="99">
        <f t="shared" si="27"/>
        <v>100</v>
      </c>
    </row>
    <row r="841" spans="1:15" ht="93.75" x14ac:dyDescent="0.3">
      <c r="A841" s="87" t="s">
        <v>1028</v>
      </c>
      <c r="B841" s="88">
        <v>643</v>
      </c>
      <c r="C841" s="89">
        <v>1</v>
      </c>
      <c r="D841" s="89">
        <v>6</v>
      </c>
      <c r="E841" s="90" t="s">
        <v>1125</v>
      </c>
      <c r="F841" s="88" t="s">
        <v>1029</v>
      </c>
      <c r="G841" s="91">
        <v>89082.84</v>
      </c>
      <c r="H841" s="91">
        <v>89082.84</v>
      </c>
      <c r="I841" s="91">
        <v>100</v>
      </c>
      <c r="J841" s="91">
        <v>0</v>
      </c>
      <c r="K841" s="91">
        <v>0</v>
      </c>
      <c r="L841" s="91">
        <v>0</v>
      </c>
      <c r="M841" s="91">
        <f t="shared" si="26"/>
        <v>89082.84</v>
      </c>
      <c r="N841" s="91">
        <v>89082.84</v>
      </c>
      <c r="O841" s="99">
        <f t="shared" si="27"/>
        <v>100</v>
      </c>
    </row>
    <row r="842" spans="1:15" ht="37.5" x14ac:dyDescent="0.3">
      <c r="A842" s="87" t="s">
        <v>1126</v>
      </c>
      <c r="B842" s="88">
        <v>643</v>
      </c>
      <c r="C842" s="89">
        <v>1</v>
      </c>
      <c r="D842" s="89">
        <v>6</v>
      </c>
      <c r="E842" s="90" t="s">
        <v>792</v>
      </c>
      <c r="F842" s="88" t="s">
        <v>1</v>
      </c>
      <c r="G842" s="91">
        <v>1617184.87</v>
      </c>
      <c r="H842" s="91">
        <v>1617184.87</v>
      </c>
      <c r="I842" s="91">
        <v>100</v>
      </c>
      <c r="J842" s="91">
        <v>861304.22</v>
      </c>
      <c r="K842" s="91">
        <v>861261.86</v>
      </c>
      <c r="L842" s="91">
        <v>99.995080000000002</v>
      </c>
      <c r="M842" s="91">
        <f t="shared" si="26"/>
        <v>2478489.09</v>
      </c>
      <c r="N842" s="91">
        <v>2478446.73</v>
      </c>
      <c r="O842" s="99">
        <f t="shared" si="27"/>
        <v>99.998290894231872</v>
      </c>
    </row>
    <row r="843" spans="1:15" ht="37.5" x14ac:dyDescent="0.3">
      <c r="A843" s="87" t="s">
        <v>1126</v>
      </c>
      <c r="B843" s="88">
        <v>643</v>
      </c>
      <c r="C843" s="89">
        <v>1</v>
      </c>
      <c r="D843" s="89">
        <v>6</v>
      </c>
      <c r="E843" s="90" t="s">
        <v>792</v>
      </c>
      <c r="F843" s="88" t="s">
        <v>1</v>
      </c>
      <c r="G843" s="91">
        <v>1617184.87</v>
      </c>
      <c r="H843" s="91">
        <v>1617184.87</v>
      </c>
      <c r="I843" s="91">
        <v>100</v>
      </c>
      <c r="J843" s="91">
        <v>861304.22</v>
      </c>
      <c r="K843" s="91">
        <v>861261.86</v>
      </c>
      <c r="L843" s="91">
        <v>99.995080000000002</v>
      </c>
      <c r="M843" s="91">
        <f t="shared" si="26"/>
        <v>2478489.09</v>
      </c>
      <c r="N843" s="91">
        <v>2478446.73</v>
      </c>
      <c r="O843" s="99">
        <f t="shared" si="27"/>
        <v>99.998290894231872</v>
      </c>
    </row>
    <row r="844" spans="1:15" ht="37.5" x14ac:dyDescent="0.3">
      <c r="A844" s="87" t="s">
        <v>267</v>
      </c>
      <c r="B844" s="88">
        <v>643</v>
      </c>
      <c r="C844" s="89">
        <v>1</v>
      </c>
      <c r="D844" s="89">
        <v>6</v>
      </c>
      <c r="E844" s="90" t="s">
        <v>793</v>
      </c>
      <c r="F844" s="88" t="s">
        <v>1</v>
      </c>
      <c r="G844" s="91">
        <v>83100.149999999994</v>
      </c>
      <c r="H844" s="91">
        <v>83100.149999999994</v>
      </c>
      <c r="I844" s="91">
        <v>100</v>
      </c>
      <c r="J844" s="91">
        <v>0.01</v>
      </c>
      <c r="K844" s="91">
        <v>0</v>
      </c>
      <c r="L844" s="91">
        <v>0</v>
      </c>
      <c r="M844" s="91">
        <f t="shared" si="26"/>
        <v>83100.159999999989</v>
      </c>
      <c r="N844" s="91">
        <v>83100.149999999994</v>
      </c>
      <c r="O844" s="99">
        <f t="shared" si="27"/>
        <v>99.999987966328831</v>
      </c>
    </row>
    <row r="845" spans="1:15" ht="93.75" x14ac:dyDescent="0.3">
      <c r="A845" s="87" t="s">
        <v>1028</v>
      </c>
      <c r="B845" s="88">
        <v>643</v>
      </c>
      <c r="C845" s="89">
        <v>1</v>
      </c>
      <c r="D845" s="89">
        <v>6</v>
      </c>
      <c r="E845" s="90" t="s">
        <v>793</v>
      </c>
      <c r="F845" s="88" t="s">
        <v>1029</v>
      </c>
      <c r="G845" s="91">
        <v>83100.149999999994</v>
      </c>
      <c r="H845" s="91">
        <v>83100.149999999994</v>
      </c>
      <c r="I845" s="91">
        <v>100</v>
      </c>
      <c r="J845" s="91">
        <v>0.01</v>
      </c>
      <c r="K845" s="91">
        <v>0</v>
      </c>
      <c r="L845" s="91">
        <v>0</v>
      </c>
      <c r="M845" s="91">
        <f t="shared" si="26"/>
        <v>83100.159999999989</v>
      </c>
      <c r="N845" s="91">
        <v>83100.149999999994</v>
      </c>
      <c r="O845" s="99">
        <f t="shared" si="27"/>
        <v>99.999987966328831</v>
      </c>
    </row>
    <row r="846" spans="1:15" ht="40.5" customHeight="1" x14ac:dyDescent="0.3">
      <c r="A846" s="87" t="s">
        <v>269</v>
      </c>
      <c r="B846" s="88">
        <v>643</v>
      </c>
      <c r="C846" s="89">
        <v>1</v>
      </c>
      <c r="D846" s="89">
        <v>6</v>
      </c>
      <c r="E846" s="90" t="s">
        <v>794</v>
      </c>
      <c r="F846" s="88" t="s">
        <v>1</v>
      </c>
      <c r="G846" s="91">
        <v>1534084.72</v>
      </c>
      <c r="H846" s="91">
        <v>1534084.72</v>
      </c>
      <c r="I846" s="91">
        <v>100</v>
      </c>
      <c r="J846" s="91">
        <v>861304.21</v>
      </c>
      <c r="K846" s="91">
        <v>861261.86</v>
      </c>
      <c r="L846" s="91">
        <v>99.995080000000002</v>
      </c>
      <c r="M846" s="91">
        <f t="shared" si="26"/>
        <v>2395388.9299999997</v>
      </c>
      <c r="N846" s="91">
        <v>2395346.58</v>
      </c>
      <c r="O846" s="99">
        <f t="shared" si="27"/>
        <v>99.998232019883318</v>
      </c>
    </row>
    <row r="847" spans="1:15" ht="93.75" x14ac:dyDescent="0.3">
      <c r="A847" s="87" t="s">
        <v>1028</v>
      </c>
      <c r="B847" s="88">
        <v>643</v>
      </c>
      <c r="C847" s="89">
        <v>1</v>
      </c>
      <c r="D847" s="89">
        <v>6</v>
      </c>
      <c r="E847" s="90" t="s">
        <v>794</v>
      </c>
      <c r="F847" s="88" t="s">
        <v>1029</v>
      </c>
      <c r="G847" s="91">
        <v>1534084.72</v>
      </c>
      <c r="H847" s="91">
        <v>1534084.72</v>
      </c>
      <c r="I847" s="91">
        <v>100</v>
      </c>
      <c r="J847" s="91">
        <v>861304.21</v>
      </c>
      <c r="K847" s="91">
        <v>861261.86</v>
      </c>
      <c r="L847" s="91">
        <v>99.995080000000002</v>
      </c>
      <c r="M847" s="91">
        <f t="shared" si="26"/>
        <v>2395388.9299999997</v>
      </c>
      <c r="N847" s="91">
        <v>2395346.58</v>
      </c>
      <c r="O847" s="99">
        <f t="shared" si="27"/>
        <v>99.998232019883318</v>
      </c>
    </row>
    <row r="848" spans="1:15" x14ac:dyDescent="0.3">
      <c r="A848" s="87" t="s">
        <v>274</v>
      </c>
      <c r="B848" s="88">
        <v>643</v>
      </c>
      <c r="C848" s="89">
        <v>1</v>
      </c>
      <c r="D848" s="89">
        <v>13</v>
      </c>
      <c r="E848" s="90" t="s">
        <v>1</v>
      </c>
      <c r="F848" s="88" t="s">
        <v>1</v>
      </c>
      <c r="G848" s="91">
        <v>0</v>
      </c>
      <c r="H848" s="91">
        <v>0</v>
      </c>
      <c r="I848" s="91">
        <v>0</v>
      </c>
      <c r="J848" s="91">
        <v>20000</v>
      </c>
      <c r="K848" s="91">
        <v>6295</v>
      </c>
      <c r="L848" s="91">
        <v>31.475000000000001</v>
      </c>
      <c r="M848" s="91">
        <f t="shared" si="26"/>
        <v>20000</v>
      </c>
      <c r="N848" s="91">
        <v>6295</v>
      </c>
      <c r="O848" s="99">
        <f t="shared" si="27"/>
        <v>31.474999999999998</v>
      </c>
    </row>
    <row r="849" spans="1:15" ht="37.5" x14ac:dyDescent="0.3">
      <c r="A849" s="87" t="s">
        <v>276</v>
      </c>
      <c r="B849" s="88">
        <v>643</v>
      </c>
      <c r="C849" s="89">
        <v>1</v>
      </c>
      <c r="D849" s="89">
        <v>13</v>
      </c>
      <c r="E849" s="90" t="s">
        <v>275</v>
      </c>
      <c r="F849" s="88" t="s">
        <v>1</v>
      </c>
      <c r="G849" s="91">
        <v>0</v>
      </c>
      <c r="H849" s="91">
        <v>0</v>
      </c>
      <c r="I849" s="91">
        <v>0</v>
      </c>
      <c r="J849" s="91">
        <v>20000</v>
      </c>
      <c r="K849" s="91">
        <v>6295</v>
      </c>
      <c r="L849" s="91">
        <v>31.475000000000001</v>
      </c>
      <c r="M849" s="91">
        <f t="shared" si="26"/>
        <v>20000</v>
      </c>
      <c r="N849" s="91">
        <v>6295</v>
      </c>
      <c r="O849" s="99">
        <f t="shared" si="27"/>
        <v>31.474999999999998</v>
      </c>
    </row>
    <row r="850" spans="1:15" ht="56.25" x14ac:dyDescent="0.3">
      <c r="A850" s="87" t="s">
        <v>278</v>
      </c>
      <c r="B850" s="88">
        <v>643</v>
      </c>
      <c r="C850" s="89">
        <v>1</v>
      </c>
      <c r="D850" s="89">
        <v>13</v>
      </c>
      <c r="E850" s="90" t="s">
        <v>277</v>
      </c>
      <c r="F850" s="88" t="s">
        <v>1</v>
      </c>
      <c r="G850" s="91">
        <v>0</v>
      </c>
      <c r="H850" s="91">
        <v>0</v>
      </c>
      <c r="I850" s="91">
        <v>0</v>
      </c>
      <c r="J850" s="91">
        <v>20000</v>
      </c>
      <c r="K850" s="91">
        <v>6295</v>
      </c>
      <c r="L850" s="91">
        <v>31.475000000000001</v>
      </c>
      <c r="M850" s="91">
        <f t="shared" si="26"/>
        <v>20000</v>
      </c>
      <c r="N850" s="91">
        <v>6295</v>
      </c>
      <c r="O850" s="99">
        <f t="shared" si="27"/>
        <v>31.474999999999998</v>
      </c>
    </row>
    <row r="851" spans="1:15" ht="73.5" customHeight="1" x14ac:dyDescent="0.3">
      <c r="A851" s="87" t="s">
        <v>280</v>
      </c>
      <c r="B851" s="88">
        <v>643</v>
      </c>
      <c r="C851" s="89">
        <v>1</v>
      </c>
      <c r="D851" s="89">
        <v>13</v>
      </c>
      <c r="E851" s="90" t="s">
        <v>279</v>
      </c>
      <c r="F851" s="88" t="s">
        <v>1</v>
      </c>
      <c r="G851" s="91">
        <v>0</v>
      </c>
      <c r="H851" s="91">
        <v>0</v>
      </c>
      <c r="I851" s="91">
        <v>0</v>
      </c>
      <c r="J851" s="91">
        <v>20000</v>
      </c>
      <c r="K851" s="91">
        <v>6295</v>
      </c>
      <c r="L851" s="91">
        <v>31.475000000000001</v>
      </c>
      <c r="M851" s="91">
        <f t="shared" si="26"/>
        <v>20000</v>
      </c>
      <c r="N851" s="91">
        <v>6295</v>
      </c>
      <c r="O851" s="99">
        <f t="shared" si="27"/>
        <v>31.474999999999998</v>
      </c>
    </row>
    <row r="852" spans="1:15" ht="37.5" x14ac:dyDescent="0.3">
      <c r="A852" s="87" t="s">
        <v>282</v>
      </c>
      <c r="B852" s="88">
        <v>643</v>
      </c>
      <c r="C852" s="89">
        <v>1</v>
      </c>
      <c r="D852" s="89">
        <v>13</v>
      </c>
      <c r="E852" s="90" t="s">
        <v>281</v>
      </c>
      <c r="F852" s="88" t="s">
        <v>1</v>
      </c>
      <c r="G852" s="91">
        <v>0</v>
      </c>
      <c r="H852" s="91">
        <v>0</v>
      </c>
      <c r="I852" s="91">
        <v>0</v>
      </c>
      <c r="J852" s="91">
        <v>20000</v>
      </c>
      <c r="K852" s="91">
        <v>6295</v>
      </c>
      <c r="L852" s="91">
        <v>31.475000000000001</v>
      </c>
      <c r="M852" s="91">
        <f t="shared" si="26"/>
        <v>20000</v>
      </c>
      <c r="N852" s="91">
        <v>6295</v>
      </c>
      <c r="O852" s="99">
        <f t="shared" si="27"/>
        <v>31.474999999999998</v>
      </c>
    </row>
    <row r="853" spans="1:15" ht="93.75" x14ac:dyDescent="0.3">
      <c r="A853" s="87" t="s">
        <v>1028</v>
      </c>
      <c r="B853" s="88">
        <v>643</v>
      </c>
      <c r="C853" s="89">
        <v>1</v>
      </c>
      <c r="D853" s="89">
        <v>13</v>
      </c>
      <c r="E853" s="90" t="s">
        <v>281</v>
      </c>
      <c r="F853" s="88" t="s">
        <v>1029</v>
      </c>
      <c r="G853" s="91">
        <v>0</v>
      </c>
      <c r="H853" s="91">
        <v>0</v>
      </c>
      <c r="I853" s="91">
        <v>0</v>
      </c>
      <c r="J853" s="91">
        <v>6700</v>
      </c>
      <c r="K853" s="91">
        <v>6295</v>
      </c>
      <c r="L853" s="91">
        <v>93.955219999999997</v>
      </c>
      <c r="M853" s="91">
        <f t="shared" si="26"/>
        <v>6700</v>
      </c>
      <c r="N853" s="91">
        <v>6295</v>
      </c>
      <c r="O853" s="99">
        <f t="shared" si="27"/>
        <v>93.955223880597018</v>
      </c>
    </row>
    <row r="854" spans="1:15" ht="37.5" x14ac:dyDescent="0.3">
      <c r="A854" s="87" t="s">
        <v>1030</v>
      </c>
      <c r="B854" s="88">
        <v>643</v>
      </c>
      <c r="C854" s="89">
        <v>1</v>
      </c>
      <c r="D854" s="89">
        <v>13</v>
      </c>
      <c r="E854" s="90" t="s">
        <v>281</v>
      </c>
      <c r="F854" s="88" t="s">
        <v>1031</v>
      </c>
      <c r="G854" s="91">
        <v>0</v>
      </c>
      <c r="H854" s="91">
        <v>0</v>
      </c>
      <c r="I854" s="91">
        <v>0</v>
      </c>
      <c r="J854" s="91">
        <v>13300</v>
      </c>
      <c r="K854" s="91">
        <v>0</v>
      </c>
      <c r="L854" s="91">
        <v>0</v>
      </c>
      <c r="M854" s="91">
        <f t="shared" si="26"/>
        <v>13300</v>
      </c>
      <c r="N854" s="91">
        <v>0</v>
      </c>
      <c r="O854" s="99">
        <f t="shared" si="27"/>
        <v>0</v>
      </c>
    </row>
    <row r="855" spans="1:15" x14ac:dyDescent="0.3">
      <c r="A855" s="30" t="s">
        <v>804</v>
      </c>
      <c r="B855" s="93"/>
      <c r="C855" s="93"/>
      <c r="D855" s="93"/>
      <c r="E855" s="93"/>
      <c r="F855" s="93"/>
      <c r="G855" s="94">
        <v>711770053.07000005</v>
      </c>
      <c r="H855" s="94">
        <v>711770044.07000005</v>
      </c>
      <c r="I855" s="94">
        <v>100</v>
      </c>
      <c r="J855" s="94">
        <v>460062194.22000003</v>
      </c>
      <c r="K855" s="94">
        <v>363665911.81999999</v>
      </c>
      <c r="L855" s="94">
        <v>79.047120000000007</v>
      </c>
      <c r="M855" s="91">
        <f t="shared" si="26"/>
        <v>1171832247.29</v>
      </c>
      <c r="N855" s="100">
        <v>1075435955.8900001</v>
      </c>
      <c r="O855" s="99">
        <f t="shared" si="27"/>
        <v>91.7738830260963</v>
      </c>
    </row>
    <row r="856" spans="1:15" ht="32.25" x14ac:dyDescent="0.3">
      <c r="A856" s="31" t="s">
        <v>805</v>
      </c>
      <c r="B856" s="101"/>
      <c r="C856" s="101"/>
      <c r="D856" s="101"/>
      <c r="E856" s="101"/>
      <c r="F856" s="101"/>
      <c r="G856" s="101"/>
      <c r="H856" s="101"/>
      <c r="I856" s="101"/>
      <c r="J856" s="101"/>
      <c r="K856" s="101"/>
      <c r="L856" s="101"/>
      <c r="M856" s="102">
        <f>'доходы '!C252-расходы!M855</f>
        <v>-39973264.49000001</v>
      </c>
      <c r="N856" s="103">
        <f>'доходы '!D252-расходы!N855</f>
        <v>35512485.349999905</v>
      </c>
      <c r="O856" s="92"/>
    </row>
    <row r="857" spans="1:15" x14ac:dyDescent="0.3">
      <c r="M857" s="104"/>
      <c r="N857" s="105"/>
    </row>
  </sheetData>
  <mergeCells count="2">
    <mergeCell ref="A7:N7"/>
    <mergeCell ref="A8:N8"/>
  </mergeCells>
  <pageMargins left="0.51181102362204722" right="0.51181102362204722" top="0.74803149606299213" bottom="0.3937007874015748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7" workbookViewId="0">
      <selection activeCell="K13" sqref="K13"/>
    </sheetView>
  </sheetViews>
  <sheetFormatPr defaultRowHeight="12.75" x14ac:dyDescent="0.2"/>
  <cols>
    <col min="1" max="1" width="85" customWidth="1"/>
    <col min="2" max="2" width="7.7109375" customWidth="1"/>
    <col min="3" max="3" width="8" customWidth="1"/>
    <col min="4" max="4" width="23" customWidth="1"/>
    <col min="5" max="5" width="23.7109375" customWidth="1"/>
    <col min="6" max="6" width="14.7109375" customWidth="1"/>
  </cols>
  <sheetData>
    <row r="1" spans="1:6" ht="15" x14ac:dyDescent="0.25">
      <c r="A1" s="33"/>
      <c r="B1" s="34"/>
      <c r="C1" s="34"/>
      <c r="D1" s="33"/>
      <c r="E1" s="33"/>
      <c r="F1" s="33"/>
    </row>
    <row r="2" spans="1:6" ht="18.75" x14ac:dyDescent="0.3">
      <c r="A2" s="36"/>
      <c r="B2" s="37"/>
      <c r="C2" s="38"/>
      <c r="D2" s="39" t="s">
        <v>806</v>
      </c>
      <c r="E2" s="39"/>
      <c r="F2" s="38"/>
    </row>
    <row r="3" spans="1:6" ht="18.75" x14ac:dyDescent="0.3">
      <c r="A3" s="36"/>
      <c r="B3" s="37"/>
      <c r="C3" s="40"/>
      <c r="D3" s="40"/>
      <c r="E3" s="40"/>
      <c r="F3" s="38"/>
    </row>
    <row r="4" spans="1:6" ht="18.75" x14ac:dyDescent="0.3">
      <c r="A4" s="36"/>
      <c r="B4" s="37"/>
      <c r="C4" s="38"/>
      <c r="D4" s="39" t="s">
        <v>253</v>
      </c>
      <c r="E4" s="39"/>
      <c r="F4" s="39"/>
    </row>
    <row r="5" spans="1:6" ht="18.75" x14ac:dyDescent="0.3">
      <c r="A5" s="36"/>
      <c r="B5" s="37"/>
      <c r="C5" s="38"/>
      <c r="D5" s="120" t="s">
        <v>1155</v>
      </c>
      <c r="E5" s="120"/>
      <c r="F5" s="120"/>
    </row>
    <row r="6" spans="1:6" ht="18.75" x14ac:dyDescent="0.3">
      <c r="A6" s="36"/>
      <c r="B6" s="37"/>
      <c r="C6" s="38"/>
      <c r="D6" s="121" t="s">
        <v>807</v>
      </c>
      <c r="E6" s="122"/>
      <c r="F6" s="122"/>
    </row>
    <row r="7" spans="1:6" ht="18.75" x14ac:dyDescent="0.3">
      <c r="A7" s="36"/>
      <c r="B7" s="37"/>
      <c r="C7" s="41"/>
      <c r="D7" s="41"/>
      <c r="E7" s="42"/>
      <c r="F7" s="38"/>
    </row>
    <row r="8" spans="1:6" ht="18.75" x14ac:dyDescent="0.2">
      <c r="A8" s="123" t="s">
        <v>796</v>
      </c>
      <c r="B8" s="123"/>
      <c r="C8" s="123"/>
      <c r="D8" s="123"/>
      <c r="E8" s="123"/>
      <c r="F8" s="123"/>
    </row>
    <row r="9" spans="1:6" ht="18.75" x14ac:dyDescent="0.2">
      <c r="A9" s="124" t="s">
        <v>808</v>
      </c>
      <c r="B9" s="124"/>
      <c r="C9" s="124"/>
      <c r="D9" s="124"/>
      <c r="E9" s="124"/>
      <c r="F9" s="124"/>
    </row>
    <row r="10" spans="1:6" ht="18.75" x14ac:dyDescent="0.3">
      <c r="A10" s="125" t="s">
        <v>885</v>
      </c>
      <c r="B10" s="125"/>
      <c r="C10" s="125"/>
      <c r="D10" s="125"/>
      <c r="E10" s="125"/>
      <c r="F10" s="125"/>
    </row>
    <row r="11" spans="1:6" ht="15" x14ac:dyDescent="0.2">
      <c r="A11" s="43"/>
      <c r="B11" s="44"/>
      <c r="C11" s="44"/>
      <c r="D11" s="107"/>
      <c r="E11" s="118"/>
      <c r="F11" s="119"/>
    </row>
    <row r="12" spans="1:6" ht="110.25" x14ac:dyDescent="0.25">
      <c r="A12" s="45" t="s">
        <v>810</v>
      </c>
      <c r="B12" s="45" t="s">
        <v>811</v>
      </c>
      <c r="C12" s="45" t="s">
        <v>799</v>
      </c>
      <c r="D12" s="45" t="s">
        <v>812</v>
      </c>
      <c r="E12" s="45" t="s">
        <v>813</v>
      </c>
      <c r="F12" s="35" t="s">
        <v>837</v>
      </c>
    </row>
    <row r="13" spans="1:6" ht="15.75" thickBot="1" x14ac:dyDescent="0.25">
      <c r="A13" s="45" t="s">
        <v>814</v>
      </c>
      <c r="B13" s="46" t="s">
        <v>815</v>
      </c>
      <c r="C13" s="46" t="s">
        <v>816</v>
      </c>
      <c r="D13" s="47" t="s">
        <v>817</v>
      </c>
      <c r="E13" s="47" t="s">
        <v>818</v>
      </c>
      <c r="F13" s="47">
        <v>6</v>
      </c>
    </row>
    <row r="14" spans="1:6" ht="30" x14ac:dyDescent="0.25">
      <c r="A14" s="48" t="s">
        <v>819</v>
      </c>
      <c r="B14" s="49"/>
      <c r="C14" s="50"/>
      <c r="D14" s="51">
        <f>D15+D23+D25+D28+D33+D37+D39+D45+D48+D52+D56+D58</f>
        <v>1171832247.29</v>
      </c>
      <c r="E14" s="51">
        <f>E15+E23+E25+E28+E33+E37+E39+E45+E48+E52+E56+E58</f>
        <v>1075435955.8899999</v>
      </c>
      <c r="F14" s="52">
        <f>E14/D14*100</f>
        <v>91.773883026096286</v>
      </c>
    </row>
    <row r="15" spans="1:6" ht="15" x14ac:dyDescent="0.25">
      <c r="A15" s="48" t="s">
        <v>260</v>
      </c>
      <c r="B15" s="49" t="s">
        <v>820</v>
      </c>
      <c r="C15" s="50" t="s">
        <v>821</v>
      </c>
      <c r="D15" s="51">
        <f>D16+D17+D18+D19+D20+D21+D22</f>
        <v>115165133.86000001</v>
      </c>
      <c r="E15" s="51">
        <f>E16+E17+E18+E19+E20+E21+E22</f>
        <v>113440913.90000001</v>
      </c>
      <c r="F15" s="52">
        <f t="shared" ref="F15:F57" si="0">E15/D15*100</f>
        <v>98.502828154486366</v>
      </c>
    </row>
    <row r="16" spans="1:6" ht="34.5" customHeight="1" x14ac:dyDescent="0.25">
      <c r="A16" s="48" t="s">
        <v>289</v>
      </c>
      <c r="B16" s="49" t="s">
        <v>820</v>
      </c>
      <c r="C16" s="50" t="s">
        <v>822</v>
      </c>
      <c r="D16" s="56">
        <v>791232.06</v>
      </c>
      <c r="E16" s="56">
        <v>786237.84</v>
      </c>
      <c r="F16" s="52">
        <f t="shared" si="0"/>
        <v>99.368804646262674</v>
      </c>
    </row>
    <row r="17" spans="1:6" ht="35.25" customHeight="1" x14ac:dyDescent="0.25">
      <c r="A17" s="48" t="s">
        <v>261</v>
      </c>
      <c r="B17" s="49" t="s">
        <v>820</v>
      </c>
      <c r="C17" s="50" t="s">
        <v>823</v>
      </c>
      <c r="D17" s="56">
        <v>4592435.05</v>
      </c>
      <c r="E17" s="56">
        <v>4581869.8899999997</v>
      </c>
      <c r="F17" s="52">
        <f t="shared" si="0"/>
        <v>99.769944269543885</v>
      </c>
    </row>
    <row r="18" spans="1:6" ht="39.75" customHeight="1" x14ac:dyDescent="0.25">
      <c r="A18" s="48" t="s">
        <v>297</v>
      </c>
      <c r="B18" s="49" t="s">
        <v>820</v>
      </c>
      <c r="C18" s="50" t="s">
        <v>824</v>
      </c>
      <c r="D18" s="56">
        <v>40737829.270000003</v>
      </c>
      <c r="E18" s="56">
        <v>40332060.899999999</v>
      </c>
      <c r="F18" s="52">
        <f t="shared" si="0"/>
        <v>99.003951910862327</v>
      </c>
    </row>
    <row r="19" spans="1:6" ht="15" x14ac:dyDescent="0.25">
      <c r="A19" s="48" t="s">
        <v>317</v>
      </c>
      <c r="B19" s="49" t="s">
        <v>820</v>
      </c>
      <c r="C19" s="50" t="s">
        <v>825</v>
      </c>
      <c r="D19" s="56">
        <v>2499.1999999999998</v>
      </c>
      <c r="E19" s="56">
        <v>1800</v>
      </c>
      <c r="F19" s="52">
        <f t="shared" si="0"/>
        <v>72.023047375160047</v>
      </c>
    </row>
    <row r="20" spans="1:6" ht="35.25" customHeight="1" x14ac:dyDescent="0.25">
      <c r="A20" s="48" t="s">
        <v>513</v>
      </c>
      <c r="B20" s="49" t="s">
        <v>820</v>
      </c>
      <c r="C20" s="50" t="s">
        <v>826</v>
      </c>
      <c r="D20" s="56">
        <v>12724810.68</v>
      </c>
      <c r="E20" s="56">
        <v>12379446.07</v>
      </c>
      <c r="F20" s="52">
        <f t="shared" si="0"/>
        <v>97.285895887293478</v>
      </c>
    </row>
    <row r="21" spans="1:6" ht="15" x14ac:dyDescent="0.25">
      <c r="A21" s="48" t="s">
        <v>522</v>
      </c>
      <c r="B21" s="49" t="s">
        <v>820</v>
      </c>
      <c r="C21" s="50" t="s">
        <v>827</v>
      </c>
      <c r="D21" s="56">
        <v>4522.29</v>
      </c>
      <c r="E21" s="56">
        <v>0</v>
      </c>
      <c r="F21" s="52">
        <f t="shared" si="0"/>
        <v>0</v>
      </c>
    </row>
    <row r="22" spans="1:6" ht="15" x14ac:dyDescent="0.25">
      <c r="A22" s="48" t="s">
        <v>274</v>
      </c>
      <c r="B22" s="49" t="s">
        <v>820</v>
      </c>
      <c r="C22" s="50" t="s">
        <v>828</v>
      </c>
      <c r="D22" s="56">
        <v>56311805.310000002</v>
      </c>
      <c r="E22" s="56">
        <v>55359499.200000003</v>
      </c>
      <c r="F22" s="52">
        <f t="shared" si="0"/>
        <v>98.308869508342895</v>
      </c>
    </row>
    <row r="23" spans="1:6" ht="15" x14ac:dyDescent="0.25">
      <c r="A23" s="48" t="s">
        <v>370</v>
      </c>
      <c r="B23" s="49" t="s">
        <v>822</v>
      </c>
      <c r="C23" s="50" t="s">
        <v>821</v>
      </c>
      <c r="D23" s="56">
        <f>D24</f>
        <v>1192427.9099999999</v>
      </c>
      <c r="E23" s="56">
        <f>E24</f>
        <v>1162881.42</v>
      </c>
      <c r="F23" s="52">
        <f t="shared" si="0"/>
        <v>97.522157125624474</v>
      </c>
    </row>
    <row r="24" spans="1:6" ht="15" x14ac:dyDescent="0.25">
      <c r="A24" s="48" t="s">
        <v>371</v>
      </c>
      <c r="B24" s="49" t="s">
        <v>822</v>
      </c>
      <c r="C24" s="50" t="s">
        <v>823</v>
      </c>
      <c r="D24" s="51">
        <v>1192427.9099999999</v>
      </c>
      <c r="E24" s="51">
        <v>1162881.42</v>
      </c>
      <c r="F24" s="52">
        <f t="shared" si="0"/>
        <v>97.522157125624474</v>
      </c>
    </row>
    <row r="25" spans="1:6" ht="17.25" customHeight="1" x14ac:dyDescent="0.25">
      <c r="A25" s="48" t="s">
        <v>377</v>
      </c>
      <c r="B25" s="49" t="s">
        <v>823</v>
      </c>
      <c r="C25" s="50" t="s">
        <v>821</v>
      </c>
      <c r="D25" s="51">
        <f>D26+D27</f>
        <v>14172188.6</v>
      </c>
      <c r="E25" s="51">
        <f>E26+E27</f>
        <v>13965115.9</v>
      </c>
      <c r="F25" s="52">
        <f t="shared" si="0"/>
        <v>98.538879873500989</v>
      </c>
    </row>
    <row r="26" spans="1:6" ht="33" customHeight="1" x14ac:dyDescent="0.25">
      <c r="A26" s="48" t="s">
        <v>378</v>
      </c>
      <c r="B26" s="49" t="s">
        <v>823</v>
      </c>
      <c r="C26" s="50" t="s">
        <v>829</v>
      </c>
      <c r="D26" s="51">
        <v>13856188.6</v>
      </c>
      <c r="E26" s="51">
        <v>13655935.9</v>
      </c>
      <c r="F26" s="52">
        <f t="shared" si="0"/>
        <v>98.554777899024842</v>
      </c>
    </row>
    <row r="27" spans="1:6" ht="19.5" customHeight="1" x14ac:dyDescent="0.25">
      <c r="A27" s="48" t="s">
        <v>391</v>
      </c>
      <c r="B27" s="49" t="s">
        <v>823</v>
      </c>
      <c r="C27" s="50" t="s">
        <v>830</v>
      </c>
      <c r="D27" s="51">
        <v>316000</v>
      </c>
      <c r="E27" s="51">
        <v>309180</v>
      </c>
      <c r="F27" s="52">
        <f t="shared" si="0"/>
        <v>97.841772151898738</v>
      </c>
    </row>
    <row r="28" spans="1:6" ht="15" x14ac:dyDescent="0.25">
      <c r="A28" s="48" t="s">
        <v>398</v>
      </c>
      <c r="B28" s="49" t="s">
        <v>824</v>
      </c>
      <c r="C28" s="50" t="s">
        <v>821</v>
      </c>
      <c r="D28" s="51">
        <f>D29+D30+D31+D32</f>
        <v>182091053.13</v>
      </c>
      <c r="E28" s="51">
        <f>E29+E30+E31+E32</f>
        <v>140717063.01000002</v>
      </c>
      <c r="F28" s="52">
        <f t="shared" si="0"/>
        <v>77.278405825649259</v>
      </c>
    </row>
    <row r="29" spans="1:6" ht="15" x14ac:dyDescent="0.25">
      <c r="A29" s="48" t="s">
        <v>399</v>
      </c>
      <c r="B29" s="49" t="s">
        <v>824</v>
      </c>
      <c r="C29" s="50" t="s">
        <v>825</v>
      </c>
      <c r="D29" s="51">
        <v>12766.34</v>
      </c>
      <c r="E29" s="51">
        <v>0</v>
      </c>
      <c r="F29" s="52">
        <f t="shared" si="0"/>
        <v>0</v>
      </c>
    </row>
    <row r="30" spans="1:6" ht="15" x14ac:dyDescent="0.25">
      <c r="A30" s="48" t="s">
        <v>404</v>
      </c>
      <c r="B30" s="49" t="s">
        <v>824</v>
      </c>
      <c r="C30" s="50" t="s">
        <v>831</v>
      </c>
      <c r="D30" s="51">
        <v>1500000</v>
      </c>
      <c r="E30" s="51">
        <v>1499975.6</v>
      </c>
      <c r="F30" s="52">
        <f t="shared" si="0"/>
        <v>99.998373333333333</v>
      </c>
    </row>
    <row r="31" spans="1:6" ht="15" x14ac:dyDescent="0.25">
      <c r="A31" s="48" t="s">
        <v>409</v>
      </c>
      <c r="B31" s="49" t="s">
        <v>824</v>
      </c>
      <c r="C31" s="50" t="s">
        <v>832</v>
      </c>
      <c r="D31" s="51">
        <v>173568445.56</v>
      </c>
      <c r="E31" s="51">
        <v>132772259.2</v>
      </c>
      <c r="F31" s="52">
        <f t="shared" si="0"/>
        <v>76.495620371332194</v>
      </c>
    </row>
    <row r="32" spans="1:6" ht="15" x14ac:dyDescent="0.25">
      <c r="A32" s="48" t="s">
        <v>417</v>
      </c>
      <c r="B32" s="49" t="s">
        <v>824</v>
      </c>
      <c r="C32" s="50" t="s">
        <v>833</v>
      </c>
      <c r="D32" s="51">
        <v>7009841.2300000004</v>
      </c>
      <c r="E32" s="51">
        <v>6444828.21</v>
      </c>
      <c r="F32" s="52">
        <f t="shared" si="0"/>
        <v>91.939717299417339</v>
      </c>
    </row>
    <row r="33" spans="1:6" ht="15" x14ac:dyDescent="0.25">
      <c r="A33" s="48" t="s">
        <v>424</v>
      </c>
      <c r="B33" s="49" t="s">
        <v>825</v>
      </c>
      <c r="C33" s="50" t="s">
        <v>821</v>
      </c>
      <c r="D33" s="51">
        <f>D34+D35+D36</f>
        <v>79599323.979999989</v>
      </c>
      <c r="E33" s="51">
        <f>E34+E35+E36</f>
        <v>50865095.689999998</v>
      </c>
      <c r="F33" s="52">
        <f t="shared" si="0"/>
        <v>63.901416678840498</v>
      </c>
    </row>
    <row r="34" spans="1:6" ht="15" x14ac:dyDescent="0.25">
      <c r="A34" s="48" t="s">
        <v>503</v>
      </c>
      <c r="B34" s="49" t="s">
        <v>825</v>
      </c>
      <c r="C34" s="50" t="s">
        <v>820</v>
      </c>
      <c r="D34" s="51">
        <v>269388.15999999997</v>
      </c>
      <c r="E34" s="51">
        <v>263881.03000000003</v>
      </c>
      <c r="F34" s="52">
        <f t="shared" si="0"/>
        <v>97.955689663569487</v>
      </c>
    </row>
    <row r="35" spans="1:6" ht="15" x14ac:dyDescent="0.25">
      <c r="A35" s="48" t="s">
        <v>425</v>
      </c>
      <c r="B35" s="49" t="s">
        <v>825</v>
      </c>
      <c r="C35" s="50" t="s">
        <v>823</v>
      </c>
      <c r="D35" s="51">
        <v>74415605.5</v>
      </c>
      <c r="E35" s="51">
        <v>45699522.549999997</v>
      </c>
      <c r="F35" s="52">
        <f t="shared" si="0"/>
        <v>61.411208365428124</v>
      </c>
    </row>
    <row r="36" spans="1:6" ht="18" customHeight="1" x14ac:dyDescent="0.25">
      <c r="A36" s="48" t="s">
        <v>782</v>
      </c>
      <c r="B36" s="49" t="s">
        <v>825</v>
      </c>
      <c r="C36" s="50" t="s">
        <v>825</v>
      </c>
      <c r="D36" s="51">
        <v>4914330.32</v>
      </c>
      <c r="E36" s="51">
        <v>4901692.1100000003</v>
      </c>
      <c r="F36" s="52">
        <f t="shared" si="0"/>
        <v>99.742829456364262</v>
      </c>
    </row>
    <row r="37" spans="1:6" ht="15" x14ac:dyDescent="0.25">
      <c r="A37" s="48" t="s">
        <v>435</v>
      </c>
      <c r="B37" s="49" t="s">
        <v>826</v>
      </c>
      <c r="C37" s="50" t="s">
        <v>821</v>
      </c>
      <c r="D37" s="51">
        <f>D38</f>
        <v>771660</v>
      </c>
      <c r="E37" s="51">
        <f>E38</f>
        <v>349808.4</v>
      </c>
      <c r="F37" s="52">
        <f t="shared" si="0"/>
        <v>45.331933753207373</v>
      </c>
    </row>
    <row r="38" spans="1:6" ht="15" x14ac:dyDescent="0.25">
      <c r="A38" s="48" t="s">
        <v>436</v>
      </c>
      <c r="B38" s="49" t="s">
        <v>826</v>
      </c>
      <c r="C38" s="50" t="s">
        <v>825</v>
      </c>
      <c r="D38" s="51">
        <v>771660</v>
      </c>
      <c r="E38" s="51">
        <v>349808.4</v>
      </c>
      <c r="F38" s="52">
        <f t="shared" si="0"/>
        <v>45.331933753207373</v>
      </c>
    </row>
    <row r="39" spans="1:6" ht="15" x14ac:dyDescent="0.25">
      <c r="A39" s="48" t="s">
        <v>540</v>
      </c>
      <c r="B39" s="49" t="s">
        <v>834</v>
      </c>
      <c r="C39" s="50" t="s">
        <v>821</v>
      </c>
      <c r="D39" s="51">
        <f>D40+D41+D42+D43+D44</f>
        <v>480674496.30999994</v>
      </c>
      <c r="E39" s="51">
        <f>E40+E41+E42+E43+E44</f>
        <v>458928120.77999991</v>
      </c>
      <c r="F39" s="52">
        <f t="shared" si="0"/>
        <v>95.475862418967367</v>
      </c>
    </row>
    <row r="40" spans="1:6" ht="15" x14ac:dyDescent="0.25">
      <c r="A40" s="48" t="s">
        <v>541</v>
      </c>
      <c r="B40" s="49" t="s">
        <v>834</v>
      </c>
      <c r="C40" s="50" t="s">
        <v>820</v>
      </c>
      <c r="D40" s="51">
        <v>159953771.22999999</v>
      </c>
      <c r="E40" s="51">
        <v>159953771.22999999</v>
      </c>
      <c r="F40" s="52">
        <f t="shared" si="0"/>
        <v>100</v>
      </c>
    </row>
    <row r="41" spans="1:6" ht="15" x14ac:dyDescent="0.25">
      <c r="A41" s="48" t="s">
        <v>555</v>
      </c>
      <c r="B41" s="49" t="s">
        <v>834</v>
      </c>
      <c r="C41" s="50" t="s">
        <v>822</v>
      </c>
      <c r="D41" s="51">
        <v>170982602.16999999</v>
      </c>
      <c r="E41" s="51">
        <v>170635716.94999999</v>
      </c>
      <c r="F41" s="52">
        <f t="shared" si="0"/>
        <v>99.797122505098429</v>
      </c>
    </row>
    <row r="42" spans="1:6" ht="15" x14ac:dyDescent="0.25">
      <c r="A42" s="48" t="s">
        <v>579</v>
      </c>
      <c r="B42" s="49" t="s">
        <v>834</v>
      </c>
      <c r="C42" s="50" t="s">
        <v>823</v>
      </c>
      <c r="D42" s="51">
        <v>109701713.69</v>
      </c>
      <c r="E42" s="51">
        <v>89037359.459999993</v>
      </c>
      <c r="F42" s="52">
        <f t="shared" si="0"/>
        <v>81.163143642045327</v>
      </c>
    </row>
    <row r="43" spans="1:6" ht="15" x14ac:dyDescent="0.25">
      <c r="A43" s="48" t="s">
        <v>593</v>
      </c>
      <c r="B43" s="49" t="s">
        <v>834</v>
      </c>
      <c r="C43" s="50" t="s">
        <v>834</v>
      </c>
      <c r="D43" s="51">
        <v>2345146.64</v>
      </c>
      <c r="E43" s="51">
        <v>2268220.63</v>
      </c>
      <c r="F43" s="52">
        <f t="shared" si="0"/>
        <v>96.71977825659549</v>
      </c>
    </row>
    <row r="44" spans="1:6" ht="15" x14ac:dyDescent="0.25">
      <c r="A44" s="48" t="s">
        <v>601</v>
      </c>
      <c r="B44" s="49" t="s">
        <v>834</v>
      </c>
      <c r="C44" s="50" t="s">
        <v>832</v>
      </c>
      <c r="D44" s="51">
        <v>37691262.579999998</v>
      </c>
      <c r="E44" s="51">
        <v>37033052.509999998</v>
      </c>
      <c r="F44" s="52">
        <f t="shared" si="0"/>
        <v>98.253679964678966</v>
      </c>
    </row>
    <row r="45" spans="1:6" ht="15" x14ac:dyDescent="0.25">
      <c r="A45" s="48" t="s">
        <v>695</v>
      </c>
      <c r="B45" s="49" t="s">
        <v>831</v>
      </c>
      <c r="C45" s="50" t="s">
        <v>821</v>
      </c>
      <c r="D45" s="51">
        <f>D47+D46</f>
        <v>43779898.450000003</v>
      </c>
      <c r="E45" s="51">
        <f>E47+E46</f>
        <v>42959972.079999998</v>
      </c>
      <c r="F45" s="52">
        <f t="shared" si="0"/>
        <v>98.127162467184746</v>
      </c>
    </row>
    <row r="46" spans="1:6" ht="15" x14ac:dyDescent="0.25">
      <c r="A46" s="48" t="s">
        <v>696</v>
      </c>
      <c r="B46" s="49" t="s">
        <v>831</v>
      </c>
      <c r="C46" s="50" t="s">
        <v>820</v>
      </c>
      <c r="D46" s="51">
        <v>38223141.93</v>
      </c>
      <c r="E46" s="51">
        <v>37413880.850000001</v>
      </c>
      <c r="F46" s="52">
        <f t="shared" si="0"/>
        <v>97.88279811878877</v>
      </c>
    </row>
    <row r="47" spans="1:6" ht="15" x14ac:dyDescent="0.25">
      <c r="A47" s="48" t="s">
        <v>713</v>
      </c>
      <c r="B47" s="49" t="s">
        <v>831</v>
      </c>
      <c r="C47" s="50" t="s">
        <v>824</v>
      </c>
      <c r="D47" s="51">
        <v>5556756.5199999996</v>
      </c>
      <c r="E47" s="51">
        <v>5546091.2300000004</v>
      </c>
      <c r="F47" s="52">
        <f t="shared" si="0"/>
        <v>99.808066271005174</v>
      </c>
    </row>
    <row r="48" spans="1:6" ht="15" x14ac:dyDescent="0.25">
      <c r="A48" s="48" t="s">
        <v>441</v>
      </c>
      <c r="B48" s="49" t="s">
        <v>829</v>
      </c>
      <c r="C48" s="50" t="s">
        <v>821</v>
      </c>
      <c r="D48" s="51">
        <f>D49+D50+D51</f>
        <v>242820301.04999998</v>
      </c>
      <c r="E48" s="51">
        <f>E49+E50+E51</f>
        <v>241733416.66</v>
      </c>
      <c r="F48" s="52">
        <f t="shared" si="0"/>
        <v>99.552391465911171</v>
      </c>
    </row>
    <row r="49" spans="1:6" ht="15" x14ac:dyDescent="0.25">
      <c r="A49" s="48" t="s">
        <v>442</v>
      </c>
      <c r="B49" s="49" t="s">
        <v>829</v>
      </c>
      <c r="C49" s="50" t="s">
        <v>823</v>
      </c>
      <c r="D49" s="51">
        <v>164452287.31</v>
      </c>
      <c r="E49" s="51">
        <v>163852956.43000001</v>
      </c>
      <c r="F49" s="52">
        <f t="shared" si="0"/>
        <v>99.635559413734256</v>
      </c>
    </row>
    <row r="50" spans="1:6" ht="15" x14ac:dyDescent="0.25">
      <c r="A50" s="48" t="s">
        <v>455</v>
      </c>
      <c r="B50" s="49" t="s">
        <v>829</v>
      </c>
      <c r="C50" s="50" t="s">
        <v>824</v>
      </c>
      <c r="D50" s="51">
        <v>64197198.729999997</v>
      </c>
      <c r="E50" s="51">
        <v>63709645.219999999</v>
      </c>
      <c r="F50" s="52">
        <f t="shared" si="0"/>
        <v>99.240537718708651</v>
      </c>
    </row>
    <row r="51" spans="1:6" ht="15" x14ac:dyDescent="0.25">
      <c r="A51" s="48" t="s">
        <v>778</v>
      </c>
      <c r="B51" s="49" t="s">
        <v>829</v>
      </c>
      <c r="C51" s="50" t="s">
        <v>826</v>
      </c>
      <c r="D51" s="51">
        <v>14170815.01</v>
      </c>
      <c r="E51" s="51">
        <v>14170815.01</v>
      </c>
      <c r="F51" s="52">
        <f t="shared" si="0"/>
        <v>100</v>
      </c>
    </row>
    <row r="52" spans="1:6" ht="15" x14ac:dyDescent="0.25">
      <c r="A52" s="48" t="s">
        <v>654</v>
      </c>
      <c r="B52" s="49" t="s">
        <v>827</v>
      </c>
      <c r="C52" s="50" t="s">
        <v>821</v>
      </c>
      <c r="D52" s="51">
        <f>D53+D54+D55</f>
        <v>6229850</v>
      </c>
      <c r="E52" s="51">
        <f>E53+E54+E55</f>
        <v>6226919.1300000008</v>
      </c>
      <c r="F52" s="52">
        <f t="shared" si="0"/>
        <v>99.952954405001734</v>
      </c>
    </row>
    <row r="53" spans="1:6" ht="15" x14ac:dyDescent="0.25">
      <c r="A53" s="48" t="s">
        <v>662</v>
      </c>
      <c r="B53" s="49" t="s">
        <v>827</v>
      </c>
      <c r="C53" s="50" t="s">
        <v>822</v>
      </c>
      <c r="D53" s="51">
        <v>431660</v>
      </c>
      <c r="E53" s="51">
        <v>429030.94</v>
      </c>
      <c r="F53" s="52">
        <f t="shared" si="0"/>
        <v>99.390941945049349</v>
      </c>
    </row>
    <row r="54" spans="1:6" s="85" customFormat="1" ht="15.75" x14ac:dyDescent="0.25">
      <c r="A54" s="106" t="s">
        <v>1080</v>
      </c>
      <c r="B54" s="49" t="s">
        <v>827</v>
      </c>
      <c r="C54" s="50" t="s">
        <v>823</v>
      </c>
      <c r="D54" s="51">
        <v>5248330</v>
      </c>
      <c r="E54" s="51">
        <v>5248330</v>
      </c>
      <c r="F54" s="52"/>
    </row>
    <row r="55" spans="1:6" ht="20.25" customHeight="1" x14ac:dyDescent="0.25">
      <c r="A55" s="48" t="s">
        <v>667</v>
      </c>
      <c r="B55" s="49" t="s">
        <v>827</v>
      </c>
      <c r="C55" s="50" t="s">
        <v>825</v>
      </c>
      <c r="D55" s="51">
        <v>549860</v>
      </c>
      <c r="E55" s="51">
        <v>549558.18999999994</v>
      </c>
      <c r="F55" s="52">
        <f t="shared" si="0"/>
        <v>99.945111482922911</v>
      </c>
    </row>
    <row r="56" spans="1:6" ht="15" x14ac:dyDescent="0.25">
      <c r="A56" s="48" t="s">
        <v>456</v>
      </c>
      <c r="B56" s="49" t="s">
        <v>833</v>
      </c>
      <c r="C56" s="50" t="s">
        <v>821</v>
      </c>
      <c r="D56" s="51">
        <f>D57</f>
        <v>5085919</v>
      </c>
      <c r="E56" s="51">
        <f>E57</f>
        <v>5085919</v>
      </c>
      <c r="F56" s="52">
        <f t="shared" si="0"/>
        <v>100</v>
      </c>
    </row>
    <row r="57" spans="1:6" ht="15" x14ac:dyDescent="0.25">
      <c r="A57" s="53" t="s">
        <v>457</v>
      </c>
      <c r="B57" s="54" t="s">
        <v>833</v>
      </c>
      <c r="C57" s="55" t="s">
        <v>822</v>
      </c>
      <c r="D57" s="56">
        <v>5085919</v>
      </c>
      <c r="E57" s="56">
        <v>5085919</v>
      </c>
      <c r="F57" s="52">
        <f t="shared" si="0"/>
        <v>100</v>
      </c>
    </row>
    <row r="58" spans="1:6" ht="18.75" customHeight="1" x14ac:dyDescent="0.25">
      <c r="A58" s="48" t="s">
        <v>835</v>
      </c>
      <c r="B58" s="49" t="s">
        <v>828</v>
      </c>
      <c r="C58" s="50" t="s">
        <v>821</v>
      </c>
      <c r="D58" s="51">
        <f>D59</f>
        <v>249995</v>
      </c>
      <c r="E58" s="51">
        <f>E59</f>
        <v>729.92</v>
      </c>
      <c r="F58" s="52">
        <v>0</v>
      </c>
    </row>
    <row r="59" spans="1:6" ht="30.75" thickBot="1" x14ac:dyDescent="0.3">
      <c r="A59" s="48" t="s">
        <v>836</v>
      </c>
      <c r="B59" s="49" t="s">
        <v>828</v>
      </c>
      <c r="C59" s="50" t="s">
        <v>820</v>
      </c>
      <c r="D59" s="51">
        <v>249995</v>
      </c>
      <c r="E59" s="51">
        <v>729.92</v>
      </c>
      <c r="F59" s="52">
        <v>0</v>
      </c>
    </row>
    <row r="60" spans="1:6" ht="15" x14ac:dyDescent="0.25">
      <c r="A60" s="57"/>
      <c r="B60" s="58"/>
      <c r="C60" s="58"/>
      <c r="D60" s="62"/>
      <c r="E60" s="62"/>
      <c r="F60" s="59"/>
    </row>
  </sheetData>
  <mergeCells count="6">
    <mergeCell ref="E11:F11"/>
    <mergeCell ref="D5:F5"/>
    <mergeCell ref="D6:F6"/>
    <mergeCell ref="A8:F8"/>
    <mergeCell ref="A9:F9"/>
    <mergeCell ref="A10:F10"/>
  </mergeCell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abSelected="1" topLeftCell="A40" workbookViewId="0">
      <selection activeCell="D10" sqref="D10"/>
    </sheetView>
  </sheetViews>
  <sheetFormatPr defaultRowHeight="12.75" x14ac:dyDescent="0.2"/>
  <cols>
    <col min="1" max="1" width="77" style="85" customWidth="1"/>
    <col min="2" max="2" width="6" style="85" customWidth="1"/>
    <col min="3" max="3" width="20.140625" style="85" customWidth="1"/>
    <col min="4" max="6" width="13.5703125" style="85" customWidth="1"/>
    <col min="7" max="256" width="9.140625" style="85"/>
    <col min="257" max="257" width="71.42578125" style="85" customWidth="1"/>
    <col min="258" max="258" width="6" style="85" customWidth="1"/>
    <col min="259" max="259" width="20.140625" style="85" customWidth="1"/>
    <col min="260" max="262" width="13.5703125" style="85" customWidth="1"/>
    <col min="263" max="512" width="9.140625" style="85"/>
    <col min="513" max="513" width="71.42578125" style="85" customWidth="1"/>
    <col min="514" max="514" width="6" style="85" customWidth="1"/>
    <col min="515" max="515" width="20.140625" style="85" customWidth="1"/>
    <col min="516" max="518" width="13.5703125" style="85" customWidth="1"/>
    <col min="519" max="768" width="9.140625" style="85"/>
    <col min="769" max="769" width="71.42578125" style="85" customWidth="1"/>
    <col min="770" max="770" width="6" style="85" customWidth="1"/>
    <col min="771" max="771" width="20.140625" style="85" customWidth="1"/>
    <col min="772" max="774" width="13.5703125" style="85" customWidth="1"/>
    <col min="775" max="1024" width="9.140625" style="85"/>
    <col min="1025" max="1025" width="71.42578125" style="85" customWidth="1"/>
    <col min="1026" max="1026" width="6" style="85" customWidth="1"/>
    <col min="1027" max="1027" width="20.140625" style="85" customWidth="1"/>
    <col min="1028" max="1030" width="13.5703125" style="85" customWidth="1"/>
    <col min="1031" max="1280" width="9.140625" style="85"/>
    <col min="1281" max="1281" width="71.42578125" style="85" customWidth="1"/>
    <col min="1282" max="1282" width="6" style="85" customWidth="1"/>
    <col min="1283" max="1283" width="20.140625" style="85" customWidth="1"/>
    <col min="1284" max="1286" width="13.5703125" style="85" customWidth="1"/>
    <col min="1287" max="1536" width="9.140625" style="85"/>
    <col min="1537" max="1537" width="71.42578125" style="85" customWidth="1"/>
    <col min="1538" max="1538" width="6" style="85" customWidth="1"/>
    <col min="1539" max="1539" width="20.140625" style="85" customWidth="1"/>
    <col min="1540" max="1542" width="13.5703125" style="85" customWidth="1"/>
    <col min="1543" max="1792" width="9.140625" style="85"/>
    <col min="1793" max="1793" width="71.42578125" style="85" customWidth="1"/>
    <col min="1794" max="1794" width="6" style="85" customWidth="1"/>
    <col min="1795" max="1795" width="20.140625" style="85" customWidth="1"/>
    <col min="1796" max="1798" width="13.5703125" style="85" customWidth="1"/>
    <col min="1799" max="2048" width="9.140625" style="85"/>
    <col min="2049" max="2049" width="71.42578125" style="85" customWidth="1"/>
    <col min="2050" max="2050" width="6" style="85" customWidth="1"/>
    <col min="2051" max="2051" width="20.140625" style="85" customWidth="1"/>
    <col min="2052" max="2054" width="13.5703125" style="85" customWidth="1"/>
    <col min="2055" max="2304" width="9.140625" style="85"/>
    <col min="2305" max="2305" width="71.42578125" style="85" customWidth="1"/>
    <col min="2306" max="2306" width="6" style="85" customWidth="1"/>
    <col min="2307" max="2307" width="20.140625" style="85" customWidth="1"/>
    <col min="2308" max="2310" width="13.5703125" style="85" customWidth="1"/>
    <col min="2311" max="2560" width="9.140625" style="85"/>
    <col min="2561" max="2561" width="71.42578125" style="85" customWidth="1"/>
    <col min="2562" max="2562" width="6" style="85" customWidth="1"/>
    <col min="2563" max="2563" width="20.140625" style="85" customWidth="1"/>
    <col min="2564" max="2566" width="13.5703125" style="85" customWidth="1"/>
    <col min="2567" max="2816" width="9.140625" style="85"/>
    <col min="2817" max="2817" width="71.42578125" style="85" customWidth="1"/>
    <col min="2818" max="2818" width="6" style="85" customWidth="1"/>
    <col min="2819" max="2819" width="20.140625" style="85" customWidth="1"/>
    <col min="2820" max="2822" width="13.5703125" style="85" customWidth="1"/>
    <col min="2823" max="3072" width="9.140625" style="85"/>
    <col min="3073" max="3073" width="71.42578125" style="85" customWidth="1"/>
    <col min="3074" max="3074" width="6" style="85" customWidth="1"/>
    <col min="3075" max="3075" width="20.140625" style="85" customWidth="1"/>
    <col min="3076" max="3078" width="13.5703125" style="85" customWidth="1"/>
    <col min="3079" max="3328" width="9.140625" style="85"/>
    <col min="3329" max="3329" width="71.42578125" style="85" customWidth="1"/>
    <col min="3330" max="3330" width="6" style="85" customWidth="1"/>
    <col min="3331" max="3331" width="20.140625" style="85" customWidth="1"/>
    <col min="3332" max="3334" width="13.5703125" style="85" customWidth="1"/>
    <col min="3335" max="3584" width="9.140625" style="85"/>
    <col min="3585" max="3585" width="71.42578125" style="85" customWidth="1"/>
    <col min="3586" max="3586" width="6" style="85" customWidth="1"/>
    <col min="3587" max="3587" width="20.140625" style="85" customWidth="1"/>
    <col min="3588" max="3590" width="13.5703125" style="85" customWidth="1"/>
    <col min="3591" max="3840" width="9.140625" style="85"/>
    <col min="3841" max="3841" width="71.42578125" style="85" customWidth="1"/>
    <col min="3842" max="3842" width="6" style="85" customWidth="1"/>
    <col min="3843" max="3843" width="20.140625" style="85" customWidth="1"/>
    <col min="3844" max="3846" width="13.5703125" style="85" customWidth="1"/>
    <col min="3847" max="4096" width="9.140625" style="85"/>
    <col min="4097" max="4097" width="71.42578125" style="85" customWidth="1"/>
    <col min="4098" max="4098" width="6" style="85" customWidth="1"/>
    <col min="4099" max="4099" width="20.140625" style="85" customWidth="1"/>
    <col min="4100" max="4102" width="13.5703125" style="85" customWidth="1"/>
    <col min="4103" max="4352" width="9.140625" style="85"/>
    <col min="4353" max="4353" width="71.42578125" style="85" customWidth="1"/>
    <col min="4354" max="4354" width="6" style="85" customWidth="1"/>
    <col min="4355" max="4355" width="20.140625" style="85" customWidth="1"/>
    <col min="4356" max="4358" width="13.5703125" style="85" customWidth="1"/>
    <col min="4359" max="4608" width="9.140625" style="85"/>
    <col min="4609" max="4609" width="71.42578125" style="85" customWidth="1"/>
    <col min="4610" max="4610" width="6" style="85" customWidth="1"/>
    <col min="4611" max="4611" width="20.140625" style="85" customWidth="1"/>
    <col min="4612" max="4614" width="13.5703125" style="85" customWidth="1"/>
    <col min="4615" max="4864" width="9.140625" style="85"/>
    <col min="4865" max="4865" width="71.42578125" style="85" customWidth="1"/>
    <col min="4866" max="4866" width="6" style="85" customWidth="1"/>
    <col min="4867" max="4867" width="20.140625" style="85" customWidth="1"/>
    <col min="4868" max="4870" width="13.5703125" style="85" customWidth="1"/>
    <col min="4871" max="5120" width="9.140625" style="85"/>
    <col min="5121" max="5121" width="71.42578125" style="85" customWidth="1"/>
    <col min="5122" max="5122" width="6" style="85" customWidth="1"/>
    <col min="5123" max="5123" width="20.140625" style="85" customWidth="1"/>
    <col min="5124" max="5126" width="13.5703125" style="85" customWidth="1"/>
    <col min="5127" max="5376" width="9.140625" style="85"/>
    <col min="5377" max="5377" width="71.42578125" style="85" customWidth="1"/>
    <col min="5378" max="5378" width="6" style="85" customWidth="1"/>
    <col min="5379" max="5379" width="20.140625" style="85" customWidth="1"/>
    <col min="5380" max="5382" width="13.5703125" style="85" customWidth="1"/>
    <col min="5383" max="5632" width="9.140625" style="85"/>
    <col min="5633" max="5633" width="71.42578125" style="85" customWidth="1"/>
    <col min="5634" max="5634" width="6" style="85" customWidth="1"/>
    <col min="5635" max="5635" width="20.140625" style="85" customWidth="1"/>
    <col min="5636" max="5638" width="13.5703125" style="85" customWidth="1"/>
    <col min="5639" max="5888" width="9.140625" style="85"/>
    <col min="5889" max="5889" width="71.42578125" style="85" customWidth="1"/>
    <col min="5890" max="5890" width="6" style="85" customWidth="1"/>
    <col min="5891" max="5891" width="20.140625" style="85" customWidth="1"/>
    <col min="5892" max="5894" width="13.5703125" style="85" customWidth="1"/>
    <col min="5895" max="6144" width="9.140625" style="85"/>
    <col min="6145" max="6145" width="71.42578125" style="85" customWidth="1"/>
    <col min="6146" max="6146" width="6" style="85" customWidth="1"/>
    <col min="6147" max="6147" width="20.140625" style="85" customWidth="1"/>
    <col min="6148" max="6150" width="13.5703125" style="85" customWidth="1"/>
    <col min="6151" max="6400" width="9.140625" style="85"/>
    <col min="6401" max="6401" width="71.42578125" style="85" customWidth="1"/>
    <col min="6402" max="6402" width="6" style="85" customWidth="1"/>
    <col min="6403" max="6403" width="20.140625" style="85" customWidth="1"/>
    <col min="6404" max="6406" width="13.5703125" style="85" customWidth="1"/>
    <col min="6407" max="6656" width="9.140625" style="85"/>
    <col min="6657" max="6657" width="71.42578125" style="85" customWidth="1"/>
    <col min="6658" max="6658" width="6" style="85" customWidth="1"/>
    <col min="6659" max="6659" width="20.140625" style="85" customWidth="1"/>
    <col min="6660" max="6662" width="13.5703125" style="85" customWidth="1"/>
    <col min="6663" max="6912" width="9.140625" style="85"/>
    <col min="6913" max="6913" width="71.42578125" style="85" customWidth="1"/>
    <col min="6914" max="6914" width="6" style="85" customWidth="1"/>
    <col min="6915" max="6915" width="20.140625" style="85" customWidth="1"/>
    <col min="6916" max="6918" width="13.5703125" style="85" customWidth="1"/>
    <col min="6919" max="7168" width="9.140625" style="85"/>
    <col min="7169" max="7169" width="71.42578125" style="85" customWidth="1"/>
    <col min="7170" max="7170" width="6" style="85" customWidth="1"/>
    <col min="7171" max="7171" width="20.140625" style="85" customWidth="1"/>
    <col min="7172" max="7174" width="13.5703125" style="85" customWidth="1"/>
    <col min="7175" max="7424" width="9.140625" style="85"/>
    <col min="7425" max="7425" width="71.42578125" style="85" customWidth="1"/>
    <col min="7426" max="7426" width="6" style="85" customWidth="1"/>
    <col min="7427" max="7427" width="20.140625" style="85" customWidth="1"/>
    <col min="7428" max="7430" width="13.5703125" style="85" customWidth="1"/>
    <col min="7431" max="7680" width="9.140625" style="85"/>
    <col min="7681" max="7681" width="71.42578125" style="85" customWidth="1"/>
    <col min="7682" max="7682" width="6" style="85" customWidth="1"/>
    <col min="7683" max="7683" width="20.140625" style="85" customWidth="1"/>
    <col min="7684" max="7686" width="13.5703125" style="85" customWidth="1"/>
    <col min="7687" max="7936" width="9.140625" style="85"/>
    <col min="7937" max="7937" width="71.42578125" style="85" customWidth="1"/>
    <col min="7938" max="7938" width="6" style="85" customWidth="1"/>
    <col min="7939" max="7939" width="20.140625" style="85" customWidth="1"/>
    <col min="7940" max="7942" width="13.5703125" style="85" customWidth="1"/>
    <col min="7943" max="8192" width="9.140625" style="85"/>
    <col min="8193" max="8193" width="71.42578125" style="85" customWidth="1"/>
    <col min="8194" max="8194" width="6" style="85" customWidth="1"/>
    <col min="8195" max="8195" width="20.140625" style="85" customWidth="1"/>
    <col min="8196" max="8198" width="13.5703125" style="85" customWidth="1"/>
    <col min="8199" max="8448" width="9.140625" style="85"/>
    <col min="8449" max="8449" width="71.42578125" style="85" customWidth="1"/>
    <col min="8450" max="8450" width="6" style="85" customWidth="1"/>
    <col min="8451" max="8451" width="20.140625" style="85" customWidth="1"/>
    <col min="8452" max="8454" width="13.5703125" style="85" customWidth="1"/>
    <col min="8455" max="8704" width="9.140625" style="85"/>
    <col min="8705" max="8705" width="71.42578125" style="85" customWidth="1"/>
    <col min="8706" max="8706" width="6" style="85" customWidth="1"/>
    <col min="8707" max="8707" width="20.140625" style="85" customWidth="1"/>
    <col min="8708" max="8710" width="13.5703125" style="85" customWidth="1"/>
    <col min="8711" max="8960" width="9.140625" style="85"/>
    <col min="8961" max="8961" width="71.42578125" style="85" customWidth="1"/>
    <col min="8962" max="8962" width="6" style="85" customWidth="1"/>
    <col min="8963" max="8963" width="20.140625" style="85" customWidth="1"/>
    <col min="8964" max="8966" width="13.5703125" style="85" customWidth="1"/>
    <col min="8967" max="9216" width="9.140625" style="85"/>
    <col min="9217" max="9217" width="71.42578125" style="85" customWidth="1"/>
    <col min="9218" max="9218" width="6" style="85" customWidth="1"/>
    <col min="9219" max="9219" width="20.140625" style="85" customWidth="1"/>
    <col min="9220" max="9222" width="13.5703125" style="85" customWidth="1"/>
    <col min="9223" max="9472" width="9.140625" style="85"/>
    <col min="9473" max="9473" width="71.42578125" style="85" customWidth="1"/>
    <col min="9474" max="9474" width="6" style="85" customWidth="1"/>
    <col min="9475" max="9475" width="20.140625" style="85" customWidth="1"/>
    <col min="9476" max="9478" width="13.5703125" style="85" customWidth="1"/>
    <col min="9479" max="9728" width="9.140625" style="85"/>
    <col min="9729" max="9729" width="71.42578125" style="85" customWidth="1"/>
    <col min="9730" max="9730" width="6" style="85" customWidth="1"/>
    <col min="9731" max="9731" width="20.140625" style="85" customWidth="1"/>
    <col min="9732" max="9734" width="13.5703125" style="85" customWidth="1"/>
    <col min="9735" max="9984" width="9.140625" style="85"/>
    <col min="9985" max="9985" width="71.42578125" style="85" customWidth="1"/>
    <col min="9986" max="9986" width="6" style="85" customWidth="1"/>
    <col min="9987" max="9987" width="20.140625" style="85" customWidth="1"/>
    <col min="9988" max="9990" width="13.5703125" style="85" customWidth="1"/>
    <col min="9991" max="10240" width="9.140625" style="85"/>
    <col min="10241" max="10241" width="71.42578125" style="85" customWidth="1"/>
    <col min="10242" max="10242" width="6" style="85" customWidth="1"/>
    <col min="10243" max="10243" width="20.140625" style="85" customWidth="1"/>
    <col min="10244" max="10246" width="13.5703125" style="85" customWidth="1"/>
    <col min="10247" max="10496" width="9.140625" style="85"/>
    <col min="10497" max="10497" width="71.42578125" style="85" customWidth="1"/>
    <col min="10498" max="10498" width="6" style="85" customWidth="1"/>
    <col min="10499" max="10499" width="20.140625" style="85" customWidth="1"/>
    <col min="10500" max="10502" width="13.5703125" style="85" customWidth="1"/>
    <col min="10503" max="10752" width="9.140625" style="85"/>
    <col min="10753" max="10753" width="71.42578125" style="85" customWidth="1"/>
    <col min="10754" max="10754" width="6" style="85" customWidth="1"/>
    <col min="10755" max="10755" width="20.140625" style="85" customWidth="1"/>
    <col min="10756" max="10758" width="13.5703125" style="85" customWidth="1"/>
    <col min="10759" max="11008" width="9.140625" style="85"/>
    <col min="11009" max="11009" width="71.42578125" style="85" customWidth="1"/>
    <col min="11010" max="11010" width="6" style="85" customWidth="1"/>
    <col min="11011" max="11011" width="20.140625" style="85" customWidth="1"/>
    <col min="11012" max="11014" width="13.5703125" style="85" customWidth="1"/>
    <col min="11015" max="11264" width="9.140625" style="85"/>
    <col min="11265" max="11265" width="71.42578125" style="85" customWidth="1"/>
    <col min="11266" max="11266" width="6" style="85" customWidth="1"/>
    <col min="11267" max="11267" width="20.140625" style="85" customWidth="1"/>
    <col min="11268" max="11270" width="13.5703125" style="85" customWidth="1"/>
    <col min="11271" max="11520" width="9.140625" style="85"/>
    <col min="11521" max="11521" width="71.42578125" style="85" customWidth="1"/>
    <col min="11522" max="11522" width="6" style="85" customWidth="1"/>
    <col min="11523" max="11523" width="20.140625" style="85" customWidth="1"/>
    <col min="11524" max="11526" width="13.5703125" style="85" customWidth="1"/>
    <col min="11527" max="11776" width="9.140625" style="85"/>
    <col min="11777" max="11777" width="71.42578125" style="85" customWidth="1"/>
    <col min="11778" max="11778" width="6" style="85" customWidth="1"/>
    <col min="11779" max="11779" width="20.140625" style="85" customWidth="1"/>
    <col min="11780" max="11782" width="13.5703125" style="85" customWidth="1"/>
    <col min="11783" max="12032" width="9.140625" style="85"/>
    <col min="12033" max="12033" width="71.42578125" style="85" customWidth="1"/>
    <col min="12034" max="12034" width="6" style="85" customWidth="1"/>
    <col min="12035" max="12035" width="20.140625" style="85" customWidth="1"/>
    <col min="12036" max="12038" width="13.5703125" style="85" customWidth="1"/>
    <col min="12039" max="12288" width="9.140625" style="85"/>
    <col min="12289" max="12289" width="71.42578125" style="85" customWidth="1"/>
    <col min="12290" max="12290" width="6" style="85" customWidth="1"/>
    <col min="12291" max="12291" width="20.140625" style="85" customWidth="1"/>
    <col min="12292" max="12294" width="13.5703125" style="85" customWidth="1"/>
    <col min="12295" max="12544" width="9.140625" style="85"/>
    <col min="12545" max="12545" width="71.42578125" style="85" customWidth="1"/>
    <col min="12546" max="12546" width="6" style="85" customWidth="1"/>
    <col min="12547" max="12547" width="20.140625" style="85" customWidth="1"/>
    <col min="12548" max="12550" width="13.5703125" style="85" customWidth="1"/>
    <col min="12551" max="12800" width="9.140625" style="85"/>
    <col min="12801" max="12801" width="71.42578125" style="85" customWidth="1"/>
    <col min="12802" max="12802" width="6" style="85" customWidth="1"/>
    <col min="12803" max="12803" width="20.140625" style="85" customWidth="1"/>
    <col min="12804" max="12806" width="13.5703125" style="85" customWidth="1"/>
    <col min="12807" max="13056" width="9.140625" style="85"/>
    <col min="13057" max="13057" width="71.42578125" style="85" customWidth="1"/>
    <col min="13058" max="13058" width="6" style="85" customWidth="1"/>
    <col min="13059" max="13059" width="20.140625" style="85" customWidth="1"/>
    <col min="13060" max="13062" width="13.5703125" style="85" customWidth="1"/>
    <col min="13063" max="13312" width="9.140625" style="85"/>
    <col min="13313" max="13313" width="71.42578125" style="85" customWidth="1"/>
    <col min="13314" max="13314" width="6" style="85" customWidth="1"/>
    <col min="13315" max="13315" width="20.140625" style="85" customWidth="1"/>
    <col min="13316" max="13318" width="13.5703125" style="85" customWidth="1"/>
    <col min="13319" max="13568" width="9.140625" style="85"/>
    <col min="13569" max="13569" width="71.42578125" style="85" customWidth="1"/>
    <col min="13570" max="13570" width="6" style="85" customWidth="1"/>
    <col min="13571" max="13571" width="20.140625" style="85" customWidth="1"/>
    <col min="13572" max="13574" width="13.5703125" style="85" customWidth="1"/>
    <col min="13575" max="13824" width="9.140625" style="85"/>
    <col min="13825" max="13825" width="71.42578125" style="85" customWidth="1"/>
    <col min="13826" max="13826" width="6" style="85" customWidth="1"/>
    <col min="13827" max="13827" width="20.140625" style="85" customWidth="1"/>
    <col min="13828" max="13830" width="13.5703125" style="85" customWidth="1"/>
    <col min="13831" max="14080" width="9.140625" style="85"/>
    <col min="14081" max="14081" width="71.42578125" style="85" customWidth="1"/>
    <col min="14082" max="14082" width="6" style="85" customWidth="1"/>
    <col min="14083" max="14083" width="20.140625" style="85" customWidth="1"/>
    <col min="14084" max="14086" width="13.5703125" style="85" customWidth="1"/>
    <col min="14087" max="14336" width="9.140625" style="85"/>
    <col min="14337" max="14337" width="71.42578125" style="85" customWidth="1"/>
    <col min="14338" max="14338" width="6" style="85" customWidth="1"/>
    <col min="14339" max="14339" width="20.140625" style="85" customWidth="1"/>
    <col min="14340" max="14342" width="13.5703125" style="85" customWidth="1"/>
    <col min="14343" max="14592" width="9.140625" style="85"/>
    <col min="14593" max="14593" width="71.42578125" style="85" customWidth="1"/>
    <col min="14594" max="14594" width="6" style="85" customWidth="1"/>
    <col min="14595" max="14595" width="20.140625" style="85" customWidth="1"/>
    <col min="14596" max="14598" width="13.5703125" style="85" customWidth="1"/>
    <col min="14599" max="14848" width="9.140625" style="85"/>
    <col min="14849" max="14849" width="71.42578125" style="85" customWidth="1"/>
    <col min="14850" max="14850" width="6" style="85" customWidth="1"/>
    <col min="14851" max="14851" width="20.140625" style="85" customWidth="1"/>
    <col min="14852" max="14854" width="13.5703125" style="85" customWidth="1"/>
    <col min="14855" max="15104" width="9.140625" style="85"/>
    <col min="15105" max="15105" width="71.42578125" style="85" customWidth="1"/>
    <col min="15106" max="15106" width="6" style="85" customWidth="1"/>
    <col min="15107" max="15107" width="20.140625" style="85" customWidth="1"/>
    <col min="15108" max="15110" width="13.5703125" style="85" customWidth="1"/>
    <col min="15111" max="15360" width="9.140625" style="85"/>
    <col min="15361" max="15361" width="71.42578125" style="85" customWidth="1"/>
    <col min="15362" max="15362" width="6" style="85" customWidth="1"/>
    <col min="15363" max="15363" width="20.140625" style="85" customWidth="1"/>
    <col min="15364" max="15366" width="13.5703125" style="85" customWidth="1"/>
    <col min="15367" max="15616" width="9.140625" style="85"/>
    <col min="15617" max="15617" width="71.42578125" style="85" customWidth="1"/>
    <col min="15618" max="15618" width="6" style="85" customWidth="1"/>
    <col min="15619" max="15619" width="20.140625" style="85" customWidth="1"/>
    <col min="15620" max="15622" width="13.5703125" style="85" customWidth="1"/>
    <col min="15623" max="15872" width="9.140625" style="85"/>
    <col min="15873" max="15873" width="71.42578125" style="85" customWidth="1"/>
    <col min="15874" max="15874" width="6" style="85" customWidth="1"/>
    <col min="15875" max="15875" width="20.140625" style="85" customWidth="1"/>
    <col min="15876" max="15878" width="13.5703125" style="85" customWidth="1"/>
    <col min="15879" max="16128" width="9.140625" style="85"/>
    <col min="16129" max="16129" width="71.42578125" style="85" customWidth="1"/>
    <col min="16130" max="16130" width="6" style="85" customWidth="1"/>
    <col min="16131" max="16131" width="20.140625" style="85" customWidth="1"/>
    <col min="16132" max="16134" width="13.5703125" style="85" customWidth="1"/>
    <col min="16135" max="16384" width="9.140625" style="85"/>
  </cols>
  <sheetData>
    <row r="1" spans="1:6" s="81" customFormat="1" ht="15" x14ac:dyDescent="0.25">
      <c r="C1" s="128" t="s">
        <v>881</v>
      </c>
      <c r="D1" s="128"/>
      <c r="E1" s="128"/>
    </row>
    <row r="2" spans="1:6" s="81" customFormat="1" ht="15" x14ac:dyDescent="0.25">
      <c r="D2" s="82"/>
      <c r="E2" s="82"/>
    </row>
    <row r="3" spans="1:6" s="81" customFormat="1" ht="15" x14ac:dyDescent="0.25">
      <c r="C3" s="129" t="s">
        <v>253</v>
      </c>
      <c r="D3" s="129"/>
      <c r="E3" s="129"/>
    </row>
    <row r="4" spans="1:6" s="81" customFormat="1" ht="15" x14ac:dyDescent="0.25">
      <c r="C4" s="130" t="s">
        <v>1156</v>
      </c>
      <c r="D4" s="130"/>
      <c r="E4" s="130"/>
    </row>
    <row r="5" spans="1:6" s="81" customFormat="1" ht="15" x14ac:dyDescent="0.25">
      <c r="C5" s="131" t="s">
        <v>882</v>
      </c>
      <c r="D5" s="132"/>
      <c r="E5" s="132"/>
    </row>
    <row r="6" spans="1:6" s="81" customFormat="1" ht="15" x14ac:dyDescent="0.25"/>
    <row r="7" spans="1:6" s="81" customFormat="1" ht="24" customHeight="1" x14ac:dyDescent="0.25">
      <c r="A7" s="126" t="s">
        <v>883</v>
      </c>
      <c r="B7" s="126"/>
      <c r="C7" s="126"/>
      <c r="D7" s="126"/>
      <c r="E7" s="126"/>
    </row>
    <row r="8" spans="1:6" s="81" customFormat="1" ht="19.149999999999999" customHeight="1" x14ac:dyDescent="0.25">
      <c r="A8" s="133" t="s">
        <v>884</v>
      </c>
      <c r="B8" s="133"/>
      <c r="C8" s="133"/>
      <c r="D8" s="133"/>
      <c r="E8" s="133"/>
    </row>
    <row r="9" spans="1:6" s="81" customFormat="1" ht="15" x14ac:dyDescent="0.25">
      <c r="A9" s="126" t="s">
        <v>885</v>
      </c>
      <c r="B9" s="126"/>
      <c r="C9" s="126"/>
      <c r="D9" s="126"/>
      <c r="E9" s="126"/>
    </row>
    <row r="10" spans="1:6" s="81" customFormat="1" ht="15" x14ac:dyDescent="0.25">
      <c r="A10" s="83"/>
      <c r="B10" s="84"/>
      <c r="C10" s="84"/>
      <c r="D10" s="84"/>
      <c r="E10" s="127" t="s">
        <v>809</v>
      </c>
      <c r="F10" s="127"/>
    </row>
    <row r="11" spans="1:6" ht="56.25" x14ac:dyDescent="0.2">
      <c r="A11" s="63" t="s">
        <v>810</v>
      </c>
      <c r="B11" s="63" t="s">
        <v>838</v>
      </c>
      <c r="C11" s="63" t="s">
        <v>839</v>
      </c>
      <c r="D11" s="63" t="s">
        <v>812</v>
      </c>
      <c r="E11" s="63" t="s">
        <v>813</v>
      </c>
      <c r="F11" s="63" t="s">
        <v>840</v>
      </c>
    </row>
    <row r="12" spans="1:6" ht="13.5" thickBot="1" x14ac:dyDescent="0.25">
      <c r="A12" s="63" t="s">
        <v>814</v>
      </c>
      <c r="B12" s="64" t="s">
        <v>815</v>
      </c>
      <c r="C12" s="64" t="s">
        <v>816</v>
      </c>
      <c r="D12" s="64" t="s">
        <v>817</v>
      </c>
      <c r="E12" s="64" t="s">
        <v>818</v>
      </c>
      <c r="F12" s="64" t="s">
        <v>841</v>
      </c>
    </row>
    <row r="13" spans="1:6" x14ac:dyDescent="0.2">
      <c r="A13" s="65" t="s">
        <v>842</v>
      </c>
      <c r="B13" s="66" t="s">
        <v>843</v>
      </c>
      <c r="C13" s="67" t="s">
        <v>844</v>
      </c>
      <c r="D13" s="68">
        <v>39973264.490000002</v>
      </c>
      <c r="E13" s="68">
        <v>-35512485.350000001</v>
      </c>
      <c r="F13" s="69">
        <v>75485749.840000004</v>
      </c>
    </row>
    <row r="14" spans="1:6" x14ac:dyDescent="0.2">
      <c r="A14" s="70" t="s">
        <v>845</v>
      </c>
      <c r="B14" s="71"/>
      <c r="C14" s="72"/>
      <c r="D14" s="73"/>
      <c r="E14" s="73"/>
      <c r="F14" s="74"/>
    </row>
    <row r="15" spans="1:6" x14ac:dyDescent="0.2">
      <c r="A15" s="65" t="s">
        <v>846</v>
      </c>
      <c r="B15" s="66" t="s">
        <v>847</v>
      </c>
      <c r="C15" s="67" t="s">
        <v>844</v>
      </c>
      <c r="D15" s="68">
        <v>9134070.2699999996</v>
      </c>
      <c r="E15" s="68">
        <v>2954677.33</v>
      </c>
      <c r="F15" s="69">
        <v>6179392.9400000004</v>
      </c>
    </row>
    <row r="16" spans="1:6" x14ac:dyDescent="0.2">
      <c r="A16" s="70" t="s">
        <v>848</v>
      </c>
      <c r="B16" s="71"/>
      <c r="C16" s="72"/>
      <c r="D16" s="73"/>
      <c r="E16" s="73"/>
      <c r="F16" s="74"/>
    </row>
    <row r="17" spans="1:6" x14ac:dyDescent="0.2">
      <c r="A17" s="65" t="s">
        <v>1127</v>
      </c>
      <c r="B17" s="66" t="s">
        <v>847</v>
      </c>
      <c r="C17" s="67" t="s">
        <v>1128</v>
      </c>
      <c r="D17" s="68">
        <v>9134070.2699999996</v>
      </c>
      <c r="E17" s="68">
        <v>0</v>
      </c>
      <c r="F17" s="69">
        <v>9134070.2699999996</v>
      </c>
    </row>
    <row r="18" spans="1:6" x14ac:dyDescent="0.2">
      <c r="A18" s="65" t="s">
        <v>1129</v>
      </c>
      <c r="B18" s="66" t="s">
        <v>847</v>
      </c>
      <c r="C18" s="67" t="s">
        <v>1130</v>
      </c>
      <c r="D18" s="68">
        <v>10000000</v>
      </c>
      <c r="E18" s="68">
        <v>0</v>
      </c>
      <c r="F18" s="69">
        <v>10000000</v>
      </c>
    </row>
    <row r="19" spans="1:6" ht="22.5" x14ac:dyDescent="0.2">
      <c r="A19" s="65" t="s">
        <v>1131</v>
      </c>
      <c r="B19" s="66" t="s">
        <v>847</v>
      </c>
      <c r="C19" s="67" t="s">
        <v>1132</v>
      </c>
      <c r="D19" s="68">
        <v>10000000</v>
      </c>
      <c r="E19" s="68">
        <v>0</v>
      </c>
      <c r="F19" s="69">
        <v>10000000</v>
      </c>
    </row>
    <row r="20" spans="1:6" ht="22.5" x14ac:dyDescent="0.2">
      <c r="A20" s="65" t="s">
        <v>1133</v>
      </c>
      <c r="B20" s="66" t="s">
        <v>847</v>
      </c>
      <c r="C20" s="67" t="s">
        <v>1134</v>
      </c>
      <c r="D20" s="68">
        <v>-865929.73</v>
      </c>
      <c r="E20" s="68">
        <v>0</v>
      </c>
      <c r="F20" s="69">
        <v>-865929.73</v>
      </c>
    </row>
    <row r="21" spans="1:6" ht="22.5" x14ac:dyDescent="0.2">
      <c r="A21" s="65" t="s">
        <v>1135</v>
      </c>
      <c r="B21" s="66" t="s">
        <v>847</v>
      </c>
      <c r="C21" s="67" t="s">
        <v>1136</v>
      </c>
      <c r="D21" s="68">
        <v>-865929.73</v>
      </c>
      <c r="E21" s="68">
        <v>0</v>
      </c>
      <c r="F21" s="69">
        <v>-865929.73</v>
      </c>
    </row>
    <row r="22" spans="1:6" x14ac:dyDescent="0.2">
      <c r="A22" s="65" t="s">
        <v>1137</v>
      </c>
      <c r="B22" s="66" t="s">
        <v>847</v>
      </c>
      <c r="C22" s="67" t="s">
        <v>1138</v>
      </c>
      <c r="D22" s="68">
        <v>0</v>
      </c>
      <c r="E22" s="68">
        <v>0</v>
      </c>
      <c r="F22" s="69">
        <v>0</v>
      </c>
    </row>
    <row r="23" spans="1:6" ht="22.5" x14ac:dyDescent="0.2">
      <c r="A23" s="65" t="s">
        <v>1139</v>
      </c>
      <c r="B23" s="66" t="s">
        <v>847</v>
      </c>
      <c r="C23" s="67" t="s">
        <v>1140</v>
      </c>
      <c r="D23" s="68">
        <v>0</v>
      </c>
      <c r="E23" s="68">
        <v>0</v>
      </c>
      <c r="F23" s="69">
        <v>0</v>
      </c>
    </row>
    <row r="24" spans="1:6" ht="22.5" x14ac:dyDescent="0.2">
      <c r="A24" s="65" t="s">
        <v>1141</v>
      </c>
      <c r="B24" s="66" t="s">
        <v>847</v>
      </c>
      <c r="C24" s="67" t="s">
        <v>1142</v>
      </c>
      <c r="D24" s="68">
        <v>6055000</v>
      </c>
      <c r="E24" s="68">
        <v>6055000</v>
      </c>
      <c r="F24" s="69">
        <v>0</v>
      </c>
    </row>
    <row r="25" spans="1:6" ht="22.5" x14ac:dyDescent="0.2">
      <c r="A25" s="65" t="s">
        <v>1143</v>
      </c>
      <c r="B25" s="66" t="s">
        <v>847</v>
      </c>
      <c r="C25" s="67" t="s">
        <v>1144</v>
      </c>
      <c r="D25" s="68">
        <v>6055000</v>
      </c>
      <c r="E25" s="68">
        <v>6055000</v>
      </c>
      <c r="F25" s="69">
        <v>0</v>
      </c>
    </row>
    <row r="26" spans="1:6" ht="22.5" x14ac:dyDescent="0.2">
      <c r="A26" s="65" t="s">
        <v>1145</v>
      </c>
      <c r="B26" s="66" t="s">
        <v>847</v>
      </c>
      <c r="C26" s="67" t="s">
        <v>1146</v>
      </c>
      <c r="D26" s="68">
        <v>-6055000</v>
      </c>
      <c r="E26" s="68">
        <v>-6055000</v>
      </c>
      <c r="F26" s="69">
        <v>0</v>
      </c>
    </row>
    <row r="27" spans="1:6" ht="22.5" x14ac:dyDescent="0.2">
      <c r="A27" s="65" t="s">
        <v>1147</v>
      </c>
      <c r="B27" s="66" t="s">
        <v>847</v>
      </c>
      <c r="C27" s="67" t="s">
        <v>1148</v>
      </c>
      <c r="D27" s="68">
        <v>-6055000</v>
      </c>
      <c r="E27" s="68">
        <v>-6055000</v>
      </c>
      <c r="F27" s="69">
        <v>0</v>
      </c>
    </row>
    <row r="28" spans="1:6" x14ac:dyDescent="0.2">
      <c r="A28" s="65" t="s">
        <v>849</v>
      </c>
      <c r="B28" s="66" t="s">
        <v>847</v>
      </c>
      <c r="C28" s="67" t="s">
        <v>850</v>
      </c>
      <c r="D28" s="68">
        <v>0</v>
      </c>
      <c r="E28" s="68">
        <v>2954677.33</v>
      </c>
      <c r="F28" s="69">
        <v>0</v>
      </c>
    </row>
    <row r="29" spans="1:6" x14ac:dyDescent="0.2">
      <c r="A29" s="65" t="s">
        <v>851</v>
      </c>
      <c r="B29" s="66" t="s">
        <v>847</v>
      </c>
      <c r="C29" s="67" t="s">
        <v>852</v>
      </c>
      <c r="D29" s="68">
        <v>0</v>
      </c>
      <c r="E29" s="68">
        <v>2954677.33</v>
      </c>
      <c r="F29" s="69">
        <v>0</v>
      </c>
    </row>
    <row r="30" spans="1:6" ht="45" x14ac:dyDescent="0.2">
      <c r="A30" s="65" t="s">
        <v>853</v>
      </c>
      <c r="B30" s="66" t="s">
        <v>847</v>
      </c>
      <c r="C30" s="67" t="s">
        <v>854</v>
      </c>
      <c r="D30" s="68">
        <v>0</v>
      </c>
      <c r="E30" s="68">
        <v>2954677.33</v>
      </c>
      <c r="F30" s="69">
        <v>0</v>
      </c>
    </row>
    <row r="31" spans="1:6" ht="78.75" x14ac:dyDescent="0.2">
      <c r="A31" s="65" t="s">
        <v>855</v>
      </c>
      <c r="B31" s="66" t="s">
        <v>847</v>
      </c>
      <c r="C31" s="67" t="s">
        <v>1149</v>
      </c>
      <c r="D31" s="68">
        <v>0</v>
      </c>
      <c r="E31" s="68">
        <v>2954677.33</v>
      </c>
      <c r="F31" s="69">
        <v>0</v>
      </c>
    </row>
    <row r="32" spans="1:6" ht="112.5" x14ac:dyDescent="0.2">
      <c r="A32" s="65" t="s">
        <v>1150</v>
      </c>
      <c r="B32" s="66" t="s">
        <v>847</v>
      </c>
      <c r="C32" s="67" t="s">
        <v>1151</v>
      </c>
      <c r="D32" s="68">
        <v>0</v>
      </c>
      <c r="E32" s="68">
        <v>264351.78000000003</v>
      </c>
      <c r="F32" s="69">
        <v>0</v>
      </c>
    </row>
    <row r="33" spans="1:6" ht="112.5" x14ac:dyDescent="0.2">
      <c r="A33" s="65" t="s">
        <v>1152</v>
      </c>
      <c r="B33" s="66" t="s">
        <v>847</v>
      </c>
      <c r="C33" s="67" t="s">
        <v>1153</v>
      </c>
      <c r="D33" s="68">
        <v>0</v>
      </c>
      <c r="E33" s="68">
        <v>2690325.55</v>
      </c>
      <c r="F33" s="69">
        <v>0</v>
      </c>
    </row>
    <row r="34" spans="1:6" x14ac:dyDescent="0.2">
      <c r="A34" s="65" t="s">
        <v>856</v>
      </c>
      <c r="B34" s="66" t="s">
        <v>583</v>
      </c>
      <c r="C34" s="67" t="s">
        <v>844</v>
      </c>
      <c r="D34" s="68">
        <v>0</v>
      </c>
      <c r="E34" s="68">
        <v>0</v>
      </c>
      <c r="F34" s="69">
        <v>0</v>
      </c>
    </row>
    <row r="35" spans="1:6" x14ac:dyDescent="0.2">
      <c r="A35" s="70" t="s">
        <v>848</v>
      </c>
      <c r="B35" s="71"/>
      <c r="C35" s="72"/>
      <c r="D35" s="73"/>
      <c r="E35" s="73"/>
      <c r="F35" s="74"/>
    </row>
    <row r="36" spans="1:6" x14ac:dyDescent="0.2">
      <c r="A36" s="65"/>
      <c r="B36" s="66" t="s">
        <v>583</v>
      </c>
      <c r="C36" s="67" t="s">
        <v>857</v>
      </c>
      <c r="D36" s="68">
        <v>0</v>
      </c>
      <c r="E36" s="68">
        <v>0</v>
      </c>
      <c r="F36" s="69">
        <v>0</v>
      </c>
    </row>
    <row r="37" spans="1:6" x14ac:dyDescent="0.2">
      <c r="A37" s="65" t="s">
        <v>858</v>
      </c>
      <c r="B37" s="66" t="s">
        <v>859</v>
      </c>
      <c r="C37" s="67" t="s">
        <v>860</v>
      </c>
      <c r="D37" s="68">
        <v>30839194.219999999</v>
      </c>
      <c r="E37" s="68">
        <v>-38467162.68</v>
      </c>
      <c r="F37" s="69">
        <v>69306356.900000006</v>
      </c>
    </row>
    <row r="38" spans="1:6" x14ac:dyDescent="0.2">
      <c r="A38" s="65" t="s">
        <v>861</v>
      </c>
      <c r="B38" s="66" t="s">
        <v>859</v>
      </c>
      <c r="C38" s="67" t="s">
        <v>862</v>
      </c>
      <c r="D38" s="68">
        <v>30839194.219999999</v>
      </c>
      <c r="E38" s="68">
        <v>-38467162.68</v>
      </c>
      <c r="F38" s="69">
        <v>69306356.900000006</v>
      </c>
    </row>
    <row r="39" spans="1:6" x14ac:dyDescent="0.2">
      <c r="A39" s="65" t="s">
        <v>863</v>
      </c>
      <c r="B39" s="66" t="s">
        <v>864</v>
      </c>
      <c r="C39" s="67" t="s">
        <v>865</v>
      </c>
      <c r="D39" s="68">
        <v>-1147913982.8</v>
      </c>
      <c r="E39" s="68">
        <v>-1466668718.1400001</v>
      </c>
      <c r="F39" s="75" t="s">
        <v>844</v>
      </c>
    </row>
    <row r="40" spans="1:6" x14ac:dyDescent="0.2">
      <c r="A40" s="65" t="s">
        <v>866</v>
      </c>
      <c r="B40" s="66" t="s">
        <v>864</v>
      </c>
      <c r="C40" s="67" t="s">
        <v>867</v>
      </c>
      <c r="D40" s="68">
        <v>-1147913982.8</v>
      </c>
      <c r="E40" s="68">
        <v>-1466668718.1400001</v>
      </c>
      <c r="F40" s="75" t="s">
        <v>844</v>
      </c>
    </row>
    <row r="41" spans="1:6" x14ac:dyDescent="0.2">
      <c r="A41" s="65" t="s">
        <v>868</v>
      </c>
      <c r="B41" s="66" t="s">
        <v>864</v>
      </c>
      <c r="C41" s="67" t="s">
        <v>869</v>
      </c>
      <c r="D41" s="68">
        <v>-1147913982.8</v>
      </c>
      <c r="E41" s="68">
        <v>-1466668718.1400001</v>
      </c>
      <c r="F41" s="75" t="s">
        <v>844</v>
      </c>
    </row>
    <row r="42" spans="1:6" x14ac:dyDescent="0.2">
      <c r="A42" s="65" t="s">
        <v>870</v>
      </c>
      <c r="B42" s="66" t="s">
        <v>864</v>
      </c>
      <c r="C42" s="67" t="s">
        <v>871</v>
      </c>
      <c r="D42" s="68">
        <v>-1147913982.8</v>
      </c>
      <c r="E42" s="68">
        <v>-1466668718.1400001</v>
      </c>
      <c r="F42" s="75" t="s">
        <v>844</v>
      </c>
    </row>
    <row r="43" spans="1:6" x14ac:dyDescent="0.2">
      <c r="A43" s="65" t="s">
        <v>872</v>
      </c>
      <c r="B43" s="66" t="s">
        <v>873</v>
      </c>
      <c r="C43" s="67" t="s">
        <v>874</v>
      </c>
      <c r="D43" s="68">
        <v>1178753177.02</v>
      </c>
      <c r="E43" s="68">
        <v>1428201555.46</v>
      </c>
      <c r="F43" s="75" t="s">
        <v>844</v>
      </c>
    </row>
    <row r="44" spans="1:6" x14ac:dyDescent="0.2">
      <c r="A44" s="65" t="s">
        <v>875</v>
      </c>
      <c r="B44" s="66" t="s">
        <v>873</v>
      </c>
      <c r="C44" s="67" t="s">
        <v>876</v>
      </c>
      <c r="D44" s="68">
        <v>1178753177.02</v>
      </c>
      <c r="E44" s="68">
        <v>1428201555.46</v>
      </c>
      <c r="F44" s="75" t="s">
        <v>844</v>
      </c>
    </row>
    <row r="45" spans="1:6" x14ac:dyDescent="0.2">
      <c r="A45" s="65" t="s">
        <v>877</v>
      </c>
      <c r="B45" s="66" t="s">
        <v>873</v>
      </c>
      <c r="C45" s="67" t="s">
        <v>878</v>
      </c>
      <c r="D45" s="68">
        <v>1178753177.02</v>
      </c>
      <c r="E45" s="68">
        <v>1428201555.46</v>
      </c>
      <c r="F45" s="75" t="s">
        <v>844</v>
      </c>
    </row>
    <row r="46" spans="1:6" ht="13.5" thickBot="1" x14ac:dyDescent="0.25">
      <c r="A46" s="65" t="s">
        <v>879</v>
      </c>
      <c r="B46" s="66" t="s">
        <v>873</v>
      </c>
      <c r="C46" s="67" t="s">
        <v>880</v>
      </c>
      <c r="D46" s="68">
        <v>1178753177.02</v>
      </c>
      <c r="E46" s="68">
        <v>1428201555.46</v>
      </c>
      <c r="F46" s="75" t="s">
        <v>844</v>
      </c>
    </row>
    <row r="47" spans="1:6" x14ac:dyDescent="0.2">
      <c r="A47" s="76"/>
      <c r="B47" s="77"/>
      <c r="C47" s="77"/>
      <c r="D47" s="78"/>
      <c r="E47" s="78"/>
      <c r="F47" s="78"/>
    </row>
    <row r="48" spans="1:6" x14ac:dyDescent="0.2">
      <c r="A48" s="79"/>
      <c r="B48" s="80"/>
      <c r="C48" s="80"/>
      <c r="D48" s="80"/>
      <c r="E48" s="80"/>
      <c r="F48" s="80"/>
    </row>
  </sheetData>
  <mergeCells count="8">
    <mergeCell ref="A9:E9"/>
    <mergeCell ref="E10:F10"/>
    <mergeCell ref="C1:E1"/>
    <mergeCell ref="C3:E3"/>
    <mergeCell ref="C4:E4"/>
    <mergeCell ref="C5:E5"/>
    <mergeCell ref="A7:E7"/>
    <mergeCell ref="A8:E8"/>
  </mergeCells>
  <pageMargins left="0.70866141732283472" right="0.5118110236220472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доходы </vt:lpstr>
      <vt:lpstr>расходы</vt:lpstr>
      <vt:lpstr>РЗ ПР</vt:lpstr>
      <vt:lpstr>источники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Пимкина Анна Сергеевна</dc:creator>
  <cp:lastModifiedBy>Демяшкина Анна Николаевна</cp:lastModifiedBy>
  <cp:lastPrinted>2024-04-02T09:42:10Z</cp:lastPrinted>
  <dcterms:created xsi:type="dcterms:W3CDTF">2023-02-08T08:58:21Z</dcterms:created>
  <dcterms:modified xsi:type="dcterms:W3CDTF">2024-04-02T09:43:19Z</dcterms:modified>
</cp:coreProperties>
</file>