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User\Desktop\Постановления и распоряжения\Краткосрочный план 2023-2025 (актуализация февраль 2024)\"/>
    </mc:Choice>
  </mc:AlternateContent>
  <xr:revisionPtr revIDLastSave="0" documentId="13_ncr:1_{D4A3B37B-84D7-4040-A79A-E50A8C94CB02}" xr6:coauthVersionLast="44" xr6:coauthVersionMax="44" xr10:uidLastSave="{00000000-0000-0000-0000-000000000000}"/>
  <bookViews>
    <workbookView xWindow="45" yWindow="390" windowWidth="19155" windowHeight="10995" tabRatio="782" xr2:uid="{00000000-000D-0000-FFFF-FFFF00000000}"/>
  </bookViews>
  <sheets>
    <sheet name="Таблица 1" sheetId="3" r:id="rId1"/>
    <sheet name="Таблица 2" sheetId="1" r:id="rId2"/>
    <sheet name="Таблица 3" sheetId="4" r:id="rId3"/>
    <sheet name="Лист1" sheetId="5" state="hidden" r:id="rId4"/>
  </sheets>
  <definedNames>
    <definedName name="_xlnm._FilterDatabase" localSheetId="3" hidden="1">Лист1!$B$1:$G$18489</definedName>
    <definedName name="_xlnm._FilterDatabase" localSheetId="0" hidden="1">'Таблица 1'!$A$19:$Q$6027</definedName>
    <definedName name="_xlnm._FilterDatabase" localSheetId="1" hidden="1">'Таблица 2'!$A$5:$CC$180</definedName>
    <definedName name="_xlnm._FilterDatabase" localSheetId="2" hidden="1">'Таблица 3'!$A$16:$N$20</definedName>
    <definedName name="_xlnm.Print_Area" localSheetId="0">'Таблица 1'!$A$1:$W$127</definedName>
    <definedName name="_xlnm.Print_Area" localSheetId="1">'Таблица 2'!$A$1:$O$226</definedName>
    <definedName name="_xlnm.Print_Area" localSheetId="2">'Таблица 3'!$A$10:$N$20</definedName>
  </definedNames>
  <calcPr calcId="191029"/>
  <pivotCaches>
    <pivotCache cacheId="6" r:id="rId5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1" l="1"/>
  <c r="C29" i="1" s="1"/>
  <c r="C30" i="1" s="1"/>
  <c r="C31" i="1" s="1"/>
  <c r="C32" i="1" s="1"/>
  <c r="C33" i="1" s="1"/>
  <c r="M8" i="1" l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7" i="1" l="1"/>
  <c r="M176" i="1"/>
  <c r="N176" i="1" s="1"/>
  <c r="L175" i="1"/>
  <c r="L173" i="1"/>
  <c r="L172" i="1"/>
  <c r="L171" i="1"/>
  <c r="L170" i="1"/>
  <c r="L169" i="1"/>
  <c r="L168" i="1"/>
  <c r="L166" i="1"/>
  <c r="L163" i="1"/>
  <c r="L161" i="1"/>
  <c r="L160" i="1"/>
  <c r="L159" i="1"/>
  <c r="L157" i="1"/>
  <c r="L156" i="1"/>
  <c r="L153" i="1"/>
  <c r="L152" i="1"/>
  <c r="L151" i="1"/>
  <c r="L149" i="1"/>
  <c r="L148" i="1"/>
  <c r="L147" i="1"/>
  <c r="L146" i="1"/>
  <c r="L145" i="1"/>
  <c r="L144" i="1"/>
  <c r="L143" i="1"/>
  <c r="L141" i="1"/>
  <c r="L140" i="1"/>
  <c r="L137" i="1"/>
  <c r="L136" i="1"/>
  <c r="L135" i="1"/>
  <c r="L133" i="1"/>
  <c r="L132" i="1"/>
  <c r="L131" i="1"/>
  <c r="L130" i="1"/>
  <c r="L129" i="1"/>
  <c r="L128" i="1"/>
  <c r="L127" i="1"/>
  <c r="L125" i="1"/>
  <c r="L124" i="1"/>
  <c r="L121" i="1"/>
  <c r="L120" i="1"/>
  <c r="L119" i="1"/>
  <c r="L117" i="1"/>
  <c r="L116" i="1"/>
  <c r="L115" i="1"/>
  <c r="L114" i="1"/>
  <c r="L113" i="1"/>
  <c r="L111" i="1"/>
  <c r="L110" i="1"/>
  <c r="L107" i="1"/>
  <c r="L106" i="1"/>
  <c r="L104" i="1"/>
  <c r="L103" i="1"/>
  <c r="L102" i="1"/>
  <c r="L101" i="1"/>
  <c r="L100" i="1"/>
  <c r="L99" i="1"/>
  <c r="L98" i="1"/>
  <c r="L96" i="1"/>
  <c r="L95" i="1"/>
  <c r="L93" i="1"/>
  <c r="L92" i="1"/>
  <c r="L91" i="1"/>
  <c r="L90" i="1"/>
  <c r="L89" i="1"/>
  <c r="L88" i="1"/>
  <c r="L86" i="1"/>
  <c r="L85" i="1"/>
  <c r="L82" i="1"/>
  <c r="L81" i="1"/>
  <c r="L80" i="1"/>
  <c r="L78" i="1"/>
  <c r="L77" i="1"/>
  <c r="L76" i="1"/>
  <c r="L75" i="1"/>
  <c r="L74" i="1"/>
  <c r="L73" i="1"/>
  <c r="L72" i="1"/>
  <c r="L70" i="1"/>
  <c r="L69" i="1"/>
  <c r="L66" i="1"/>
  <c r="L65" i="1"/>
  <c r="L64" i="1"/>
  <c r="L62" i="1"/>
  <c r="L61" i="1"/>
  <c r="L60" i="1"/>
  <c r="L59" i="1"/>
  <c r="L58" i="1"/>
  <c r="L57" i="1"/>
  <c r="L56" i="1"/>
  <c r="L54" i="1"/>
  <c r="L53" i="1"/>
  <c r="L50" i="1"/>
  <c r="L49" i="1"/>
  <c r="L48" i="1"/>
  <c r="L46" i="1"/>
  <c r="L45" i="1"/>
  <c r="L44" i="1"/>
  <c r="L43" i="1"/>
  <c r="L42" i="1"/>
  <c r="L40" i="1"/>
  <c r="L39" i="1"/>
  <c r="L36" i="1"/>
  <c r="L35" i="1"/>
  <c r="L34" i="1"/>
  <c r="L32" i="1"/>
  <c r="L31" i="1"/>
  <c r="L30" i="1"/>
  <c r="L29" i="1"/>
  <c r="L28" i="1"/>
  <c r="L27" i="1"/>
  <c r="L26" i="1"/>
  <c r="M178" i="1"/>
  <c r="M19" i="1"/>
  <c r="N19" i="1" s="1"/>
  <c r="M20" i="1"/>
  <c r="N20" i="1" s="1"/>
  <c r="M21" i="1"/>
  <c r="M22" i="1"/>
  <c r="N22" i="1" s="1"/>
  <c r="N177" i="1" l="1"/>
  <c r="L177" i="1" s="1"/>
  <c r="L20" i="1"/>
  <c r="L33" i="1"/>
  <c r="L37" i="1"/>
  <c r="L41" i="1"/>
  <c r="L47" i="1"/>
  <c r="L51" i="1"/>
  <c r="L55" i="1"/>
  <c r="L63" i="1"/>
  <c r="L67" i="1"/>
  <c r="L71" i="1"/>
  <c r="L79" i="1"/>
  <c r="L83" i="1"/>
  <c r="L87" i="1"/>
  <c r="L94" i="1"/>
  <c r="L97" i="1"/>
  <c r="L105" i="1"/>
  <c r="L108" i="1"/>
  <c r="L112" i="1"/>
  <c r="L118" i="1"/>
  <c r="L122" i="1"/>
  <c r="L126" i="1"/>
  <c r="L134" i="1"/>
  <c r="L138" i="1"/>
  <c r="L142" i="1"/>
  <c r="L150" i="1"/>
  <c r="L154" i="1"/>
  <c r="L158" i="1"/>
  <c r="L162" i="1"/>
  <c r="L164" i="1"/>
  <c r="L167" i="1"/>
  <c r="L174" i="1"/>
  <c r="L22" i="1"/>
  <c r="N21" i="1"/>
  <c r="L21" i="1" s="1"/>
  <c r="L38" i="1"/>
  <c r="L52" i="1"/>
  <c r="L68" i="1"/>
  <c r="L84" i="1"/>
  <c r="L109" i="1"/>
  <c r="L123" i="1"/>
  <c r="L139" i="1"/>
  <c r="L155" i="1"/>
  <c r="L165" i="1"/>
  <c r="L176" i="1"/>
  <c r="Q37" i="3" l="1"/>
  <c r="P37" i="3"/>
  <c r="O23" i="1"/>
  <c r="U37" i="3" l="1"/>
  <c r="T37" i="3"/>
  <c r="S37" i="3"/>
  <c r="O37" i="3"/>
  <c r="N37" i="3"/>
  <c r="M37" i="3"/>
  <c r="L37" i="3"/>
  <c r="A5" i="5" l="1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P126" i="3"/>
  <c r="L126" i="3"/>
  <c r="D19" i="4" s="1"/>
  <c r="M126" i="3"/>
  <c r="N126" i="3"/>
  <c r="O126" i="3"/>
  <c r="O179" i="1"/>
  <c r="O7" i="1"/>
  <c r="P21" i="3"/>
  <c r="P127" i="3" s="1"/>
  <c r="O21" i="3"/>
  <c r="N21" i="3"/>
  <c r="N127" i="3" s="1"/>
  <c r="M21" i="3"/>
  <c r="L21" i="3"/>
  <c r="D17" i="4" s="1"/>
  <c r="S126" i="3"/>
  <c r="T126" i="3"/>
  <c r="U126" i="3"/>
  <c r="L19" i="1"/>
  <c r="G13" i="1"/>
  <c r="M13" i="1"/>
  <c r="N13" i="1" s="1"/>
  <c r="G6" i="1"/>
  <c r="G9" i="1"/>
  <c r="G15" i="1"/>
  <c r="G72" i="1"/>
  <c r="G92" i="1"/>
  <c r="G114" i="1"/>
  <c r="G156" i="1"/>
  <c r="G146" i="1"/>
  <c r="G143" i="1"/>
  <c r="G26" i="1"/>
  <c r="G46" i="1"/>
  <c r="G49" i="1"/>
  <c r="G96" i="1"/>
  <c r="G100" i="1"/>
  <c r="G104" i="1"/>
  <c r="G116" i="1"/>
  <c r="G176" i="1"/>
  <c r="G40" i="1"/>
  <c r="G31" i="1"/>
  <c r="G162" i="1"/>
  <c r="G117" i="1"/>
  <c r="G119" i="1"/>
  <c r="G132" i="1"/>
  <c r="G136" i="1"/>
  <c r="G142" i="1"/>
  <c r="G84" i="1"/>
  <c r="G89" i="1"/>
  <c r="G75" i="1"/>
  <c r="G79" i="1"/>
  <c r="G65" i="1"/>
  <c r="G69" i="1"/>
  <c r="G55" i="1"/>
  <c r="G59" i="1"/>
  <c r="G12" i="1"/>
  <c r="G8" i="1"/>
  <c r="G10" i="1"/>
  <c r="G29" i="1"/>
  <c r="G34" i="1"/>
  <c r="G36" i="1"/>
  <c r="G41" i="1"/>
  <c r="G44" i="1"/>
  <c r="G63" i="1"/>
  <c r="G91" i="1"/>
  <c r="G154" i="1"/>
  <c r="G157" i="1"/>
  <c r="G11" i="1"/>
  <c r="G47" i="1"/>
  <c r="G95" i="1"/>
  <c r="G14" i="1"/>
  <c r="G158" i="1"/>
  <c r="G159" i="1"/>
  <c r="G16" i="1"/>
  <c r="G175" i="1"/>
  <c r="G173" i="1"/>
  <c r="G174" i="1"/>
  <c r="G70" i="1"/>
  <c r="G86" i="1"/>
  <c r="G87" i="1"/>
  <c r="G88" i="1"/>
  <c r="G93" i="1"/>
  <c r="G17" i="1"/>
  <c r="G108" i="1"/>
  <c r="G109" i="1"/>
  <c r="G110" i="1"/>
  <c r="G113" i="1"/>
  <c r="G115" i="1"/>
  <c r="G151" i="1"/>
  <c r="G152" i="1"/>
  <c r="G153" i="1"/>
  <c r="G155" i="1"/>
  <c r="G18" i="1"/>
  <c r="G150" i="1"/>
  <c r="G149" i="1"/>
  <c r="G148" i="1"/>
  <c r="G145" i="1"/>
  <c r="G147" i="1"/>
  <c r="G144" i="1"/>
  <c r="G24" i="1"/>
  <c r="G25" i="1"/>
  <c r="G27" i="1"/>
  <c r="G28" i="1"/>
  <c r="G45" i="1"/>
  <c r="G48" i="1"/>
  <c r="G50" i="1"/>
  <c r="G97" i="1"/>
  <c r="G98" i="1"/>
  <c r="G99" i="1"/>
  <c r="G101" i="1"/>
  <c r="G102" i="1"/>
  <c r="G103" i="1"/>
  <c r="G105" i="1"/>
  <c r="G106" i="1"/>
  <c r="G107" i="1"/>
  <c r="G111" i="1"/>
  <c r="G112" i="1"/>
  <c r="G166" i="1"/>
  <c r="G167" i="1"/>
  <c r="G171" i="1"/>
  <c r="G172" i="1"/>
  <c r="G177" i="1"/>
  <c r="G37" i="1"/>
  <c r="G38" i="1"/>
  <c r="G39" i="1"/>
  <c r="G42" i="1"/>
  <c r="G43" i="1"/>
  <c r="G30" i="1"/>
  <c r="G32" i="1"/>
  <c r="G33" i="1"/>
  <c r="G35" i="1"/>
  <c r="G160" i="1"/>
  <c r="G161" i="1"/>
  <c r="G163" i="1"/>
  <c r="G164" i="1"/>
  <c r="G165" i="1"/>
  <c r="G118" i="1"/>
  <c r="G120" i="1"/>
  <c r="G122" i="1"/>
  <c r="G22" i="1"/>
  <c r="G125" i="1"/>
  <c r="G126" i="1"/>
  <c r="G127" i="1"/>
  <c r="G128" i="1"/>
  <c r="G129" i="1"/>
  <c r="G130" i="1"/>
  <c r="G131" i="1"/>
  <c r="G133" i="1"/>
  <c r="G134" i="1"/>
  <c r="G135" i="1"/>
  <c r="G137" i="1"/>
  <c r="G138" i="1"/>
  <c r="G139" i="1"/>
  <c r="G140" i="1"/>
  <c r="G141" i="1"/>
  <c r="G81" i="1"/>
  <c r="G82" i="1"/>
  <c r="G83" i="1"/>
  <c r="G85" i="1"/>
  <c r="G90" i="1"/>
  <c r="G73" i="1"/>
  <c r="G74" i="1"/>
  <c r="G76" i="1"/>
  <c r="G78" i="1"/>
  <c r="G80" i="1"/>
  <c r="G60" i="1"/>
  <c r="G61" i="1"/>
  <c r="G62" i="1"/>
  <c r="G64" i="1"/>
  <c r="G66" i="1"/>
  <c r="G67" i="1"/>
  <c r="G68" i="1"/>
  <c r="G52" i="1"/>
  <c r="G53" i="1"/>
  <c r="G54" i="1"/>
  <c r="G56" i="1"/>
  <c r="G57" i="1"/>
  <c r="G58" i="1"/>
  <c r="I18" i="4"/>
  <c r="I20" i="4" s="1"/>
  <c r="I17" i="4"/>
  <c r="H20" i="4"/>
  <c r="D18" i="4"/>
  <c r="N178" i="1"/>
  <c r="L178" i="1" s="1"/>
  <c r="M10" i="1"/>
  <c r="N10" i="1" s="1"/>
  <c r="M11" i="1"/>
  <c r="N11" i="1" s="1"/>
  <c r="M14" i="1"/>
  <c r="M15" i="1"/>
  <c r="N15" i="1" s="1"/>
  <c r="M16" i="1"/>
  <c r="M17" i="1"/>
  <c r="N17" i="1" s="1"/>
  <c r="M18" i="1"/>
  <c r="N18" i="1" s="1"/>
  <c r="M6" i="1"/>
  <c r="N6" i="1" s="1"/>
  <c r="L6" i="1" s="1"/>
  <c r="M12" i="1"/>
  <c r="N12" i="1" s="1"/>
  <c r="M9" i="1"/>
  <c r="G77" i="1"/>
  <c r="G121" i="1"/>
  <c r="G178" i="1"/>
  <c r="G94" i="1"/>
  <c r="G71" i="1"/>
  <c r="J20" i="4"/>
  <c r="K20" i="4"/>
  <c r="L20" i="4"/>
  <c r="R124" i="3"/>
  <c r="V124" i="3" s="1"/>
  <c r="R111" i="3" l="1"/>
  <c r="V111" i="3" s="1"/>
  <c r="R36" i="3"/>
  <c r="R22" i="3"/>
  <c r="C34" i="1"/>
  <c r="C35" i="1" s="1"/>
  <c r="C36" i="1" s="1"/>
  <c r="C37" i="1" s="1"/>
  <c r="C38" i="1" s="1"/>
  <c r="C39" i="1" s="1"/>
  <c r="C40" i="1" s="1"/>
  <c r="C41" i="1" s="1"/>
  <c r="N16" i="1"/>
  <c r="L16" i="1" s="1"/>
  <c r="N14" i="1"/>
  <c r="L14" i="1" s="1"/>
  <c r="L25" i="1"/>
  <c r="N9" i="1"/>
  <c r="L9" i="1" s="1"/>
  <c r="O127" i="3"/>
  <c r="O180" i="1"/>
  <c r="N8" i="1"/>
  <c r="M23" i="1"/>
  <c r="M127" i="3"/>
  <c r="L127" i="3"/>
  <c r="L7" i="1"/>
  <c r="M179" i="1"/>
  <c r="L10" i="1"/>
  <c r="M7" i="1"/>
  <c r="N7" i="1"/>
  <c r="L24" i="1"/>
  <c r="L13" i="1"/>
  <c r="L11" i="1"/>
  <c r="L18" i="1"/>
  <c r="L17" i="1"/>
  <c r="L12" i="1"/>
  <c r="L15" i="1"/>
  <c r="R32" i="3"/>
  <c r="V32" i="3" s="1"/>
  <c r="R79" i="3"/>
  <c r="V79" i="3" s="1"/>
  <c r="R91" i="3"/>
  <c r="V91" i="3" s="1"/>
  <c r="R61" i="3"/>
  <c r="V61" i="3" s="1"/>
  <c r="R29" i="3"/>
  <c r="V29" i="3" s="1"/>
  <c r="R48" i="3"/>
  <c r="V48" i="3" s="1"/>
  <c r="R58" i="3"/>
  <c r="V58" i="3" s="1"/>
  <c r="R114" i="3"/>
  <c r="V114" i="3" s="1"/>
  <c r="R117" i="3"/>
  <c r="V117" i="3" s="1"/>
  <c r="R119" i="3"/>
  <c r="V119" i="3" s="1"/>
  <c r="R108" i="3"/>
  <c r="V108" i="3" s="1"/>
  <c r="R93" i="3"/>
  <c r="V93" i="3" s="1"/>
  <c r="R84" i="3"/>
  <c r="V84" i="3" s="1"/>
  <c r="R76" i="3"/>
  <c r="V76" i="3" s="1"/>
  <c r="R68" i="3"/>
  <c r="V68" i="3" s="1"/>
  <c r="R60" i="3"/>
  <c r="V60" i="3" s="1"/>
  <c r="R52" i="3"/>
  <c r="V52" i="3" s="1"/>
  <c r="R45" i="3"/>
  <c r="V45" i="3" s="1"/>
  <c r="R20" i="3"/>
  <c r="V20" i="3" s="1"/>
  <c r="R31" i="3"/>
  <c r="V31" i="3" s="1"/>
  <c r="R116" i="3"/>
  <c r="V116" i="3" s="1"/>
  <c r="R105" i="3"/>
  <c r="V105" i="3" s="1"/>
  <c r="R99" i="3"/>
  <c r="V99" i="3" s="1"/>
  <c r="R90" i="3"/>
  <c r="V90" i="3" s="1"/>
  <c r="R81" i="3"/>
  <c r="V81" i="3" s="1"/>
  <c r="R71" i="3"/>
  <c r="V71" i="3" s="1"/>
  <c r="R42" i="3"/>
  <c r="V42" i="3" s="1"/>
  <c r="R59" i="3"/>
  <c r="V59" i="3" s="1"/>
  <c r="R118" i="3"/>
  <c r="V118" i="3" s="1"/>
  <c r="R66" i="3"/>
  <c r="V66" i="3" s="1"/>
  <c r="R34" i="3"/>
  <c r="V34" i="3" s="1"/>
  <c r="R63" i="3"/>
  <c r="V63" i="3" s="1"/>
  <c r="R97" i="3"/>
  <c r="V97" i="3" s="1"/>
  <c r="R125" i="3"/>
  <c r="V125" i="3" s="1"/>
  <c r="R43" i="3"/>
  <c r="V43" i="3" s="1"/>
  <c r="R74" i="3"/>
  <c r="V74" i="3" s="1"/>
  <c r="R106" i="3"/>
  <c r="V106" i="3" s="1"/>
  <c r="R53" i="3"/>
  <c r="V53" i="3" s="1"/>
  <c r="R30" i="3"/>
  <c r="V30" i="3" s="1"/>
  <c r="R87" i="3"/>
  <c r="V87" i="3" s="1"/>
  <c r="R100" i="3"/>
  <c r="V100" i="3" s="1"/>
  <c r="R88" i="3"/>
  <c r="V88" i="3" s="1"/>
  <c r="R46" i="3"/>
  <c r="V46" i="3" s="1"/>
  <c r="R28" i="3"/>
  <c r="V28" i="3" s="1"/>
  <c r="R57" i="3"/>
  <c r="V57" i="3" s="1"/>
  <c r="R44" i="3"/>
  <c r="V44" i="3" s="1"/>
  <c r="R50" i="3"/>
  <c r="V50" i="3" s="1"/>
  <c r="R82" i="3"/>
  <c r="V82" i="3" s="1"/>
  <c r="R115" i="3"/>
  <c r="V115" i="3" s="1"/>
  <c r="V36" i="3"/>
  <c r="R65" i="3"/>
  <c r="V65" i="3" s="1"/>
  <c r="R51" i="3"/>
  <c r="V51" i="3" s="1"/>
  <c r="R67" i="3"/>
  <c r="V67" i="3" s="1"/>
  <c r="R73" i="3"/>
  <c r="V73" i="3" s="1"/>
  <c r="R83" i="3"/>
  <c r="V83" i="3" s="1"/>
  <c r="R92" i="3"/>
  <c r="V92" i="3" s="1"/>
  <c r="R101" i="3"/>
  <c r="V101" i="3" s="1"/>
  <c r="R107" i="3"/>
  <c r="V107" i="3" s="1"/>
  <c r="R113" i="3"/>
  <c r="V113" i="3" s="1"/>
  <c r="R120" i="3"/>
  <c r="V120" i="3" s="1"/>
  <c r="R95" i="3"/>
  <c r="V95" i="3" s="1"/>
  <c r="R24" i="3"/>
  <c r="V24" i="3" s="1"/>
  <c r="R33" i="3"/>
  <c r="V33" i="3" s="1"/>
  <c r="R39" i="3"/>
  <c r="V39" i="3" s="1"/>
  <c r="R47" i="3"/>
  <c r="V47" i="3" s="1"/>
  <c r="R54" i="3"/>
  <c r="V54" i="3" s="1"/>
  <c r="R62" i="3"/>
  <c r="V62" i="3" s="1"/>
  <c r="R70" i="3"/>
  <c r="V70" i="3" s="1"/>
  <c r="R77" i="3"/>
  <c r="R86" i="3"/>
  <c r="V86" i="3" s="1"/>
  <c r="R96" i="3"/>
  <c r="V96" i="3" s="1"/>
  <c r="R102" i="3"/>
  <c r="V102" i="3" s="1"/>
  <c r="R110" i="3"/>
  <c r="V110" i="3" s="1"/>
  <c r="R121" i="3"/>
  <c r="V121" i="3" s="1"/>
  <c r="R26" i="3"/>
  <c r="V26" i="3" s="1"/>
  <c r="R23" i="3"/>
  <c r="V23" i="3" s="1"/>
  <c r="R38" i="3"/>
  <c r="V38" i="3" s="1"/>
  <c r="R25" i="3"/>
  <c r="V25" i="3" s="1"/>
  <c r="R40" i="3"/>
  <c r="V40" i="3" s="1"/>
  <c r="R55" i="3"/>
  <c r="V55" i="3" s="1"/>
  <c r="R69" i="3"/>
  <c r="V69" i="3" s="1"/>
  <c r="R75" i="3"/>
  <c r="V75" i="3" s="1"/>
  <c r="R85" i="3"/>
  <c r="V85" i="3" s="1"/>
  <c r="R94" i="3"/>
  <c r="V94" i="3" s="1"/>
  <c r="R103" i="3"/>
  <c r="V103" i="3" s="1"/>
  <c r="R109" i="3"/>
  <c r="V109" i="3" s="1"/>
  <c r="R122" i="3"/>
  <c r="R78" i="3"/>
  <c r="V78" i="3" s="1"/>
  <c r="R27" i="3"/>
  <c r="V27" i="3" s="1"/>
  <c r="R35" i="3"/>
  <c r="V35" i="3" s="1"/>
  <c r="R41" i="3"/>
  <c r="V41" i="3" s="1"/>
  <c r="R49" i="3"/>
  <c r="V49" i="3" s="1"/>
  <c r="R56" i="3"/>
  <c r="V56" i="3" s="1"/>
  <c r="R64" i="3"/>
  <c r="V64" i="3" s="1"/>
  <c r="R72" i="3"/>
  <c r="V72" i="3" s="1"/>
  <c r="R80" i="3"/>
  <c r="V80" i="3" s="1"/>
  <c r="R89" i="3"/>
  <c r="V89" i="3" s="1"/>
  <c r="R98" i="3"/>
  <c r="V98" i="3" s="1"/>
  <c r="R104" i="3"/>
  <c r="V104" i="3" s="1"/>
  <c r="R112" i="3"/>
  <c r="V112" i="3" s="1"/>
  <c r="R123" i="3"/>
  <c r="V123" i="3" s="1"/>
  <c r="L179" i="1" l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3" i="1" s="1"/>
  <c r="C94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9" i="1" s="1"/>
  <c r="C110" i="1" s="1"/>
  <c r="C111" i="1" s="1"/>
  <c r="C112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1" i="1" s="1"/>
  <c r="C162" i="1" s="1"/>
  <c r="C164" i="1" s="1"/>
  <c r="C165" i="1" s="1"/>
  <c r="C167" i="1" s="1"/>
  <c r="C168" i="1" s="1"/>
  <c r="C169" i="1" s="1"/>
  <c r="C170" i="1" s="1"/>
  <c r="C172" i="1" s="1"/>
  <c r="C173" i="1" s="1"/>
  <c r="C174" i="1" s="1"/>
  <c r="C175" i="1" s="1"/>
  <c r="C177" i="1" s="1"/>
  <c r="C178" i="1" s="1"/>
  <c r="L8" i="1"/>
  <c r="L23" i="1" s="1"/>
  <c r="N23" i="1"/>
  <c r="R37" i="3"/>
  <c r="M18" i="4" s="1"/>
  <c r="N18" i="4" s="1"/>
  <c r="M180" i="1"/>
  <c r="N179" i="1"/>
  <c r="R126" i="3"/>
  <c r="M19" i="4" s="1"/>
  <c r="N19" i="4" s="1"/>
  <c r="V126" i="3"/>
  <c r="V21" i="3"/>
  <c r="R21" i="3"/>
  <c r="M17" i="4" s="1"/>
  <c r="N17" i="4" s="1"/>
  <c r="V22" i="3"/>
  <c r="V37" i="3" s="1"/>
  <c r="L180" i="1" l="1"/>
  <c r="N180" i="1"/>
  <c r="N20" i="4"/>
  <c r="M20" i="4"/>
  <c r="V127" i="3"/>
  <c r="R127" i="3"/>
  <c r="T127" i="3"/>
  <c r="T21" i="3"/>
  <c r="S21" i="3"/>
  <c r="S127" i="3"/>
  <c r="U127" i="3"/>
  <c r="U21" i="3"/>
</calcChain>
</file>

<file path=xl/sharedStrings.xml><?xml version="1.0" encoding="utf-8"?>
<sst xmlns="http://schemas.openxmlformats.org/spreadsheetml/2006/main" count="1533" uniqueCount="180">
  <si>
    <t>пм</t>
  </si>
  <si>
    <t>ремонт фасада</t>
  </si>
  <si>
    <t>м2</t>
  </si>
  <si>
    <t>ремонт крыши</t>
  </si>
  <si>
    <t>город Лермонтов</t>
  </si>
  <si>
    <t>г. Лермонтов, ул. Пятигорская, д. 16</t>
  </si>
  <si>
    <t>г. Лермонтов, ул. Спортивная, д. 5</t>
  </si>
  <si>
    <t>г. Лермонтов, ул. Ленина, д. 5</t>
  </si>
  <si>
    <t>г. Лермонтов, ул. Пятигорская, д. 22</t>
  </si>
  <si>
    <t>г. Лермонтов, ул. Ленина, д. 14</t>
  </si>
  <si>
    <t>г. Лермонтов, ул. Гагарина, д. 7а</t>
  </si>
  <si>
    <t>г. Лермонтов, ул. Гагарина, д. 9</t>
  </si>
  <si>
    <t>г. Лермонтов, ул. Гагарина, д. 11</t>
  </si>
  <si>
    <t>г. Лермонтов, ул. Гагарина, д. 17а</t>
  </si>
  <si>
    <t>г. Лермонтов, ул. Комсомольская, д. 3а</t>
  </si>
  <si>
    <t>г. Лермонтов, ул. Пятигорская, д. 18</t>
  </si>
  <si>
    <t>г. Лермонтов, ул. Пятигорская, д. 18а</t>
  </si>
  <si>
    <t>г. Лермонтов, ул. Пятигорская, д. 20</t>
  </si>
  <si>
    <t>Адрес МКД</t>
  </si>
  <si>
    <t>Наименование муниципального образвания</t>
  </si>
  <si>
    <t>Год проведения работ</t>
  </si>
  <si>
    <t>Еденица измерения</t>
  </si>
  <si>
    <t>Всего</t>
  </si>
  <si>
    <t>Вид работ</t>
  </si>
  <si>
    <t>Реестр многоквартирных домов по видам работ по капитальному реомнту, установленных частью 1 статьи 166 Жилищного кодекса Российской Федерации,
 а также нормативно-правовым актом субъекта Российской Федерации</t>
  </si>
  <si>
    <t>Наименование муниципального образования</t>
  </si>
  <si>
    <t>Общая площадь МКД</t>
  </si>
  <si>
    <t>Включен в реестр ОКН
да/нет</t>
  </si>
  <si>
    <t>Включен в перечень выявленных ОКН 
да/нет</t>
  </si>
  <si>
    <t>Предмет охраны ОКН определен 
да/нет</t>
  </si>
  <si>
    <t>колличес-
тво жителей</t>
  </si>
  <si>
    <t>колличес-тво этажей</t>
  </si>
  <si>
    <t>Сведения об объектах культурного наследия (ОКН)</t>
  </si>
  <si>
    <t>УТВЕРЖДЕН</t>
  </si>
  <si>
    <t>Таблица 1</t>
  </si>
  <si>
    <t>Перечень многоквартирных домов которые подлежат капитальному ремонту</t>
  </si>
  <si>
    <t>Плановая дата завершения работ</t>
  </si>
  <si>
    <t>Стоимость капитального ремонта всего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</si>
  <si>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</si>
  <si>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</si>
  <si>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</si>
  <si>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</si>
  <si>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всего:</t>
  </si>
  <si>
    <t>количество подъездов</t>
  </si>
  <si>
    <t>Год последнего капитального реомнта</t>
  </si>
  <si>
    <t>Таблица 3</t>
  </si>
  <si>
    <t>Планируемые показатели выполнения работ по капитальному ремонту многоквартирных домов</t>
  </si>
  <si>
    <t>№ п/п</t>
  </si>
  <si>
    <t>Год</t>
  </si>
  <si>
    <t>Общая площадь МКД, всего</t>
  </si>
  <si>
    <t>Количество МКД</t>
  </si>
  <si>
    <t>Стоимость капитального ремонта</t>
  </si>
  <si>
    <t>I квартал</t>
  </si>
  <si>
    <t>II квартал</t>
  </si>
  <si>
    <t>III квартал</t>
  </si>
  <si>
    <t>IV квартал</t>
  </si>
  <si>
    <t>кв.м.</t>
  </si>
  <si>
    <t>руб.</t>
  </si>
  <si>
    <t xml:space="preserve">ед. </t>
  </si>
  <si>
    <t>Год ввода в эксплуата-цию</t>
  </si>
  <si>
    <t>Стоимость всего</t>
  </si>
  <si>
    <t>Стоимость строительного контроля</t>
  </si>
  <si>
    <t>Объем конструктивного элемента</t>
  </si>
  <si>
    <t>Общий итог</t>
  </si>
  <si>
    <t>Сумма по полю Стоимость всего</t>
  </si>
  <si>
    <t xml:space="preserve">в том числе жилых помещений, находящихся в собственности </t>
  </si>
  <si>
    <t>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</t>
  </si>
  <si>
    <t>код МКД*</t>
  </si>
  <si>
    <t>код конструк-
тивного элемента***</t>
  </si>
  <si>
    <t>Стоимость разработки проектной документации****</t>
  </si>
  <si>
    <t>Код МКД*</t>
  </si>
  <si>
    <t>Способ формирования фонда капитального ремонта**</t>
  </si>
  <si>
    <t xml:space="preserve">№ п/п
</t>
  </si>
  <si>
    <t>Итого город Лермонтов</t>
  </si>
  <si>
    <t>(пусто)</t>
  </si>
  <si>
    <t>Стоимость
СМР</t>
  </si>
  <si>
    <t>нет</t>
  </si>
  <si>
    <t>постановлением администрации</t>
  </si>
  <si>
    <t>города Лермонтова</t>
  </si>
  <si>
    <t>г. Лермонтов, ул. Ленина, д. 3</t>
  </si>
  <si>
    <t>Муниципальный краткосрочный (сроком на три года) план реализации региональной программы Капитального ремонта общего имущества многоквартирных домов,</t>
  </si>
  <si>
    <t>Итого 2023 год</t>
  </si>
  <si>
    <t xml:space="preserve">Итого 2024 год </t>
  </si>
  <si>
    <t>Итого 2025 год</t>
  </si>
  <si>
    <t xml:space="preserve">Итого 2023 год </t>
  </si>
  <si>
    <t>Итого 2024 год</t>
  </si>
  <si>
    <t>расположенных на территории города Лермонтова Ставропольского края, на 2023 - 2025 годы</t>
  </si>
  <si>
    <t>г. Лермонтов, ул. Спортивная, д. 3а</t>
  </si>
  <si>
    <t>г. Лермонтов, ул. Гагарина, д. 15</t>
  </si>
  <si>
    <t>г. Лермонтов, ул. Гагарина, д. 17</t>
  </si>
  <si>
    <t>г. Лермонтов, ул. Гагарина, д. 3</t>
  </si>
  <si>
    <t>г. Лермонтов, ул. Комсомольская, д. 7а</t>
  </si>
  <si>
    <t>г. Лермонтов, ул. Ленина, д. 8</t>
  </si>
  <si>
    <t>г. Лермонтов, ул. Пятигорская, д. 20а</t>
  </si>
  <si>
    <t>г. Лермонтов, ул. Ленина, д. 6</t>
  </si>
  <si>
    <t>г. Лермонтов, ул. Пятигорская, д. 14</t>
  </si>
  <si>
    <t>г. Лермонтов, ул. Первомайская, д. 9а</t>
  </si>
  <si>
    <t>г. Лермонтов, ул. Первомайская, д. 9</t>
  </si>
  <si>
    <t>г. Лермонтов, ул. Первомайская, д. 7</t>
  </si>
  <si>
    <t>г. Лермонтов, ул. Первомайская, д. 48</t>
  </si>
  <si>
    <t>г. Лермонтов, ул. Первомайская, д. 46</t>
  </si>
  <si>
    <t>г. Лермонтов, ул. Гагарина, д. 1</t>
  </si>
  <si>
    <t>г. Лермонтов, ул. Гагарина, д. 10</t>
  </si>
  <si>
    <t>г. Лермонтов, ул. Гагарина, д. 10а</t>
  </si>
  <si>
    <t>г. Лермонтов, ул. Гагарина, д. 8</t>
  </si>
  <si>
    <t>г. Лермонтов, ул. Комсомольская, д. 1</t>
  </si>
  <si>
    <t>г. Лермонтов, ул. Комсомольская, д. 10</t>
  </si>
  <si>
    <t>г. Лермонтов, ул. Комсомольская, д. 2</t>
  </si>
  <si>
    <t>г. Лермонтов, ул. Ленина, д. 9</t>
  </si>
  <si>
    <t>г. Лермонтов, ул. Октябрьская, д. 35</t>
  </si>
  <si>
    <t>г. Лермонтов, ул. Октябрьская, д. 37</t>
  </si>
  <si>
    <t>г. Лермонтов, ул. Октябрьская, д. 39</t>
  </si>
  <si>
    <t>г. Лермонтов, ул. Октябрьская, д. 41</t>
  </si>
  <si>
    <t>г. Лермонтов, ул. Октябрьская, д. 47</t>
  </si>
  <si>
    <t>г. Лермонтов, ул. Решетника, д. 12</t>
  </si>
  <si>
    <t>г. Лермонтов, ул. Решетника, д. 2</t>
  </si>
  <si>
    <t>г. Лермонтов, ул. Решетника, д. 4</t>
  </si>
  <si>
    <t>г. Лермонтов, ул. Спортивная, д. 3</t>
  </si>
  <si>
    <t>г. Лермонтов, ул. Гагарина, д. 2</t>
  </si>
  <si>
    <t>г. Лермонтов, ул. Гагарина, д. 21а</t>
  </si>
  <si>
    <t>г. Лермонтов, ул. Гагарина, д. 4</t>
  </si>
  <si>
    <t>г. Лермонтов, ул. Гагарина, д. 14</t>
  </si>
  <si>
    <t>г. Лермонтов, ул. Гагарина, д. 14а</t>
  </si>
  <si>
    <t>г. Лермонтов, ул. Гагарина, д. 16</t>
  </si>
  <si>
    <t>г. Лермонтов, ул. Пятигорская, д. 22а</t>
  </si>
  <si>
    <t>г. Лермонтов, ул. Пятигорская, д. 24</t>
  </si>
  <si>
    <t>г. Лермонтов, ул. Решетника, д. 10</t>
  </si>
  <si>
    <t>682.7</t>
  </si>
  <si>
    <t>г. Лермонтов, ул. Первомайская, д. 1</t>
  </si>
  <si>
    <t>г. Лермонтов, ул. Первомайская, д. 11</t>
  </si>
  <si>
    <t>г. Лермонтов, ул. Первомайская, д. 11а</t>
  </si>
  <si>
    <t>г. Лермонтов, ул. Первомайская, д. 3</t>
  </si>
  <si>
    <t>г. Лермонтов, ул. Первомайская, д. 36</t>
  </si>
  <si>
    <t>г. Лермонтов, ул. Первомайская, д. 36а</t>
  </si>
  <si>
    <t>г. Лермонтов, ул. Первомайская, д. 38</t>
  </si>
  <si>
    <t>г. Лермонтов, ул. Первомайская, д. 40</t>
  </si>
  <si>
    <t>г. Лермонтов, ул. Первомайская, д. 42</t>
  </si>
  <si>
    <t>г. Лермонтов, ул. Первомайская, д. 44</t>
  </si>
  <si>
    <t>г. Лермонтов, ул. Ленина, д. 24</t>
  </si>
  <si>
    <t>г. Лермонтов, ул. Ленина, д. 25</t>
  </si>
  <si>
    <t>г. Лермонтов, ул. Ленина, д. 27</t>
  </si>
  <si>
    <t>г. Лермонтов, ул. Ленина, д. 4</t>
  </si>
  <si>
    <t>г. Лермонтов, ул. Ленина, д. 16</t>
  </si>
  <si>
    <t>г. Лермонтов, ул. Ленина, д. 20</t>
  </si>
  <si>
    <t>г. Лермонтов, ул. Ленина, д. 22</t>
  </si>
  <si>
    <t>г. Лермонтов, ул. Ленина, д. 23</t>
  </si>
  <si>
    <t>г. Лермонтов, ул. Комсомольская, д. 7</t>
  </si>
  <si>
    <t>г. Лермонтов, ул. Комсомольская, д. 8</t>
  </si>
  <si>
    <t>г. Лермонтов, ул. Комсомольская, д. 8а</t>
  </si>
  <si>
    <t>г. Лермонтов, ул. Комсомольская, д. 9</t>
  </si>
  <si>
    <t>г. Лермонтов, ул. Комсомольская, д. 3</t>
  </si>
  <si>
    <t>г. Лермонтов, ул. Комсомольская, д. 4</t>
  </si>
  <si>
    <t>г. Лермонтов, ул. Комсомольская, д. 4а</t>
  </si>
  <si>
    <t>г. Лермонтов, ул. Комсомольская, д. 5</t>
  </si>
  <si>
    <t>г. Лермонтов, ул. Патриса Лумумбы, д. 14</t>
  </si>
  <si>
    <t>г. Лермонтов, ул. Патриса Лумумбы, д. 22</t>
  </si>
  <si>
    <t>г. Лермонтов, ул. Патриса Лумумбы, д. 24</t>
  </si>
  <si>
    <t>г. Лермонтов, ул. Патриса Лумумбы, д. 27</t>
  </si>
  <si>
    <t>г. Лермонтов, ул. Патриса Лумумбы, д. 28а</t>
  </si>
  <si>
    <t>г. Лермонтов, ул. Патриса Лумумбы, д. 45</t>
  </si>
  <si>
    <t>г. Лермонтов, ул. Патриса Лумумбы, д. 4а</t>
  </si>
  <si>
    <t>г. Лермонтов, ул. Патриса Лумумбы, д. 6</t>
  </si>
  <si>
    <t>г. Лермонтов, ул. Патриса Лумумбы, д. 8</t>
  </si>
  <si>
    <t>г. Лермонтов, ул. Октябрьская, д. 35а</t>
  </si>
  <si>
    <t>г. Лермонтов, ул. Патриса Лумумбы, д. 12</t>
  </si>
  <si>
    <t>г. Лермонтов, ул. Патриса Лумумбы, д. 20</t>
  </si>
  <si>
    <t>г. Лермонтов, ул. Решетника, д. 8а</t>
  </si>
  <si>
    <t>ремонт внутридомовой инженерной системы горячего водоснабжения</t>
  </si>
  <si>
    <t>ремонт внутридомовой инженерной системы холодного водоснабжения</t>
  </si>
  <si>
    <t>ремонт внутридомовой инженерной системы газоснабжения</t>
  </si>
  <si>
    <t>ремонт внутридомовой инженерной системы теплоснабжения</t>
  </si>
  <si>
    <t>ремонт внутридомовой инженерной системы электроснабжения</t>
  </si>
  <si>
    <t>ремонт внутридомовой инженерной системы водоотведения</t>
  </si>
  <si>
    <t>ремонт подвального помещения</t>
  </si>
  <si>
    <t>да</t>
  </si>
  <si>
    <t>ремонт внутридомовой инжененрной системы теплоснабжения</t>
  </si>
  <si>
    <t>г. Лермонтов, ул. Матвиенко, д. 10</t>
  </si>
  <si>
    <t>от _______________. №  ___</t>
  </si>
  <si>
    <t>ПРОЕКТ</t>
  </si>
  <si>
    <t>Способ формирования фонда капитального ремонта*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</si>
</sst>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00000000"/>
  </numFmts>
  <fonts count="22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10" fillId="0" borderId="0" xfId="1" applyNumberFormat="1" applyFont="1"/>
    <xf numFmtId="0" fontId="13" fillId="0" borderId="0" xfId="0" applyFont="1"/>
    <xf numFmtId="0" fontId="8" fillId="0" borderId="0" xfId="1" applyFont="1" applyAlignment="1">
      <alignment horizontal="center" vertical="center"/>
    </xf>
    <xf numFmtId="4" fontId="14" fillId="0" borderId="1" xfId="3" applyNumberFormat="1" applyFont="1" applyBorder="1" applyAlignment="1">
      <alignment horizontal="center" vertical="center" textRotation="90" wrapText="1"/>
    </xf>
    <xf numFmtId="4" fontId="13" fillId="0" borderId="0" xfId="1" applyNumberFormat="1" applyFont="1" applyAlignment="1">
      <alignment horizontal="center"/>
    </xf>
    <xf numFmtId="0" fontId="13" fillId="0" borderId="0" xfId="1" applyFont="1"/>
    <xf numFmtId="4" fontId="13" fillId="0" borderId="0" xfId="1" applyNumberFormat="1" applyFont="1"/>
    <xf numFmtId="4" fontId="13" fillId="0" borderId="0" xfId="1" applyNumberFormat="1" applyFont="1" applyAlignment="1">
      <alignment horizontal="right"/>
    </xf>
    <xf numFmtId="0" fontId="13" fillId="0" borderId="0" xfId="1" applyFont="1" applyAlignment="1">
      <alignment horizontal="right"/>
    </xf>
    <xf numFmtId="0" fontId="10" fillId="0" borderId="0" xfId="1" applyFont="1"/>
    <xf numFmtId="0" fontId="15" fillId="0" borderId="1" xfId="7" applyFont="1" applyBorder="1" applyAlignment="1">
      <alignment horizontal="center" vertical="center" wrapText="1"/>
    </xf>
    <xf numFmtId="4" fontId="15" fillId="0" borderId="1" xfId="7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1" fontId="14" fillId="0" borderId="1" xfId="7" applyNumberFormat="1" applyFont="1" applyBorder="1" applyAlignment="1">
      <alignment horizontal="left"/>
    </xf>
    <xf numFmtId="4" fontId="14" fillId="0" borderId="1" xfId="3" applyNumberFormat="1" applyFont="1" applyBorder="1" applyAlignment="1">
      <alignment horizontal="right"/>
    </xf>
    <xf numFmtId="0" fontId="14" fillId="0" borderId="1" xfId="3" applyFont="1" applyBorder="1" applyAlignment="1">
      <alignment horizontal="right"/>
    </xf>
    <xf numFmtId="4" fontId="14" fillId="0" borderId="1" xfId="3" applyNumberFormat="1" applyFont="1" applyBorder="1"/>
    <xf numFmtId="1" fontId="14" fillId="0" borderId="1" xfId="3" applyNumberFormat="1" applyFont="1" applyBorder="1" applyAlignment="1">
      <alignment horizontal="center"/>
    </xf>
    <xf numFmtId="0" fontId="14" fillId="0" borderId="1" xfId="3" applyFont="1" applyBorder="1" applyAlignment="1">
      <alignment horizontal="center"/>
    </xf>
    <xf numFmtId="4" fontId="14" fillId="0" borderId="1" xfId="7" applyNumberFormat="1" applyFont="1" applyBorder="1" applyAlignment="1">
      <alignment horizontal="right"/>
    </xf>
    <xf numFmtId="0" fontId="14" fillId="0" borderId="1" xfId="7" applyFont="1" applyBorder="1" applyAlignment="1">
      <alignment horizontal="right"/>
    </xf>
    <xf numFmtId="0" fontId="14" fillId="0" borderId="1" xfId="7" applyFont="1" applyBorder="1" applyAlignment="1">
      <alignment horizontal="left"/>
    </xf>
    <xf numFmtId="0" fontId="14" fillId="0" borderId="1" xfId="2" applyNumberFormat="1" applyFont="1" applyFill="1" applyBorder="1" applyAlignment="1">
      <alignment horizontal="right"/>
    </xf>
    <xf numFmtId="4" fontId="14" fillId="0" borderId="1" xfId="2" applyNumberFormat="1" applyFont="1" applyFill="1" applyBorder="1" applyAlignment="1">
      <alignment horizontal="right"/>
    </xf>
    <xf numFmtId="0" fontId="14" fillId="0" borderId="0" xfId="7" applyFont="1" applyAlignment="1">
      <alignment horizontal="left"/>
    </xf>
    <xf numFmtId="0" fontId="10" fillId="0" borderId="0" xfId="0" applyFont="1" applyAlignment="1">
      <alignment horizontal="right"/>
    </xf>
    <xf numFmtId="0" fontId="13" fillId="0" borderId="0" xfId="1" applyFont="1" applyAlignment="1">
      <alignment horizontal="left"/>
    </xf>
    <xf numFmtId="0" fontId="13" fillId="0" borderId="0" xfId="0" applyFont="1" applyAlignment="1">
      <alignment horizontal="right"/>
    </xf>
    <xf numFmtId="0" fontId="17" fillId="0" borderId="1" xfId="0" applyFont="1" applyBorder="1" applyAlignment="1">
      <alignment horizontal="right" vertical="center" wrapText="1"/>
    </xf>
    <xf numFmtId="0" fontId="0" fillId="0" borderId="0" xfId="0" pivotButton="1"/>
    <xf numFmtId="4" fontId="0" fillId="0" borderId="0" xfId="0" applyNumberFormat="1"/>
    <xf numFmtId="0" fontId="10" fillId="0" borderId="0" xfId="0" applyFont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/>
    <xf numFmtId="2" fontId="10" fillId="0" borderId="1" xfId="0" applyNumberFormat="1" applyFont="1" applyBorder="1"/>
    <xf numFmtId="4" fontId="14" fillId="0" borderId="1" xfId="3" applyNumberFormat="1" applyFont="1" applyBorder="1" applyAlignment="1">
      <alignment horizontal="center" vertical="center" wrapText="1"/>
    </xf>
    <xf numFmtId="0" fontId="10" fillId="0" borderId="0" xfId="0" applyFont="1"/>
    <xf numFmtId="0" fontId="9" fillId="0" borderId="1" xfId="7" applyFont="1" applyBorder="1" applyAlignment="1">
      <alignment horizontal="left"/>
    </xf>
    <xf numFmtId="4" fontId="10" fillId="0" borderId="1" xfId="0" applyNumberFormat="1" applyFont="1" applyBorder="1"/>
    <xf numFmtId="4" fontId="16" fillId="0" borderId="1" xfId="3" applyNumberFormat="1" applyFont="1" applyBorder="1" applyAlignment="1">
      <alignment vertical="center" wrapText="1"/>
    </xf>
    <xf numFmtId="4" fontId="13" fillId="0" borderId="0" xfId="0" applyNumberFormat="1" applyFont="1"/>
    <xf numFmtId="4" fontId="18" fillId="0" borderId="0" xfId="0" applyNumberFormat="1" applyFont="1"/>
    <xf numFmtId="0" fontId="13" fillId="0" borderId="1" xfId="0" applyFont="1" applyBorder="1"/>
    <xf numFmtId="3" fontId="13" fillId="0" borderId="1" xfId="12" applyNumberFormat="1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9" fillId="0" borderId="0" xfId="7" applyFont="1" applyAlignment="1">
      <alignment horizontal="left"/>
    </xf>
    <xf numFmtId="0" fontId="17" fillId="0" borderId="0" xfId="0" applyFont="1" applyAlignment="1">
      <alignment horizontal="right" vertical="center" wrapText="1"/>
    </xf>
    <xf numFmtId="4" fontId="14" fillId="0" borderId="0" xfId="3" applyNumberFormat="1" applyFont="1" applyAlignment="1">
      <alignment horizontal="center" vertical="center" wrapText="1"/>
    </xf>
    <xf numFmtId="4" fontId="13" fillId="0" borderId="0" xfId="1" applyNumberFormat="1" applyFont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13" fillId="0" borderId="1" xfId="0" applyFont="1" applyFill="1" applyBorder="1"/>
    <xf numFmtId="0" fontId="13" fillId="0" borderId="1" xfId="0" applyFont="1" applyFill="1" applyBorder="1" applyProtection="1">
      <protection locked="0"/>
    </xf>
    <xf numFmtId="0" fontId="0" fillId="0" borderId="0" xfId="0" applyNumberFormat="1"/>
    <xf numFmtId="0" fontId="10" fillId="0" borderId="1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9" fillId="0" borderId="1" xfId="7" applyFont="1" applyFill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/>
    <xf numFmtId="0" fontId="0" fillId="0" borderId="1" xfId="0" applyFill="1" applyBorder="1"/>
    <xf numFmtId="0" fontId="13" fillId="0" borderId="0" xfId="0" applyFont="1" applyFill="1" applyBorder="1"/>
    <xf numFmtId="0" fontId="20" fillId="0" borderId="1" xfId="0" applyFont="1" applyBorder="1"/>
    <xf numFmtId="0" fontId="13" fillId="0" borderId="1" xfId="0" applyFont="1" applyBorder="1" applyAlignment="1">
      <alignment horizontal="right" vertical="center"/>
    </xf>
    <xf numFmtId="3" fontId="13" fillId="0" borderId="1" xfId="13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0" fillId="0" borderId="1" xfId="0" applyFill="1" applyBorder="1" applyAlignment="1" applyProtection="1">
      <alignment horizontal="right"/>
      <protection locked="0"/>
    </xf>
    <xf numFmtId="0" fontId="13" fillId="0" borderId="1" xfId="0" applyFont="1" applyFill="1" applyBorder="1" applyAlignment="1" applyProtection="1">
      <alignment horizontal="right"/>
      <protection locked="0"/>
    </xf>
    <xf numFmtId="0" fontId="13" fillId="0" borderId="1" xfId="0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8" fillId="0" borderId="0" xfId="1" applyFont="1" applyAlignment="1">
      <alignment horizontal="right" vertical="center"/>
    </xf>
    <xf numFmtId="0" fontId="0" fillId="0" borderId="1" xfId="0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14" fontId="0" fillId="0" borderId="0" xfId="0" applyNumberFormat="1" applyAlignment="1">
      <alignment horizontal="left"/>
    </xf>
    <xf numFmtId="0" fontId="8" fillId="0" borderId="0" xfId="1" applyFont="1" applyAlignment="1">
      <alignment horizontal="left" vertical="center"/>
    </xf>
    <xf numFmtId="0" fontId="12" fillId="0" borderId="1" xfId="3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left" vertical="center"/>
    </xf>
    <xf numFmtId="0" fontId="12" fillId="0" borderId="0" xfId="3" applyFont="1" applyAlignment="1">
      <alignment horizontal="left" vertical="center" wrapText="1"/>
    </xf>
    <xf numFmtId="2" fontId="0" fillId="0" borderId="0" xfId="0" applyNumberFormat="1" applyAlignment="1">
      <alignment horizontal="right"/>
    </xf>
    <xf numFmtId="2" fontId="10" fillId="0" borderId="1" xfId="0" applyNumberFormat="1" applyFont="1" applyBorder="1" applyAlignment="1">
      <alignment horizontal="right" vertical="center" textRotation="90" wrapText="1"/>
    </xf>
    <xf numFmtId="2" fontId="10" fillId="0" borderId="1" xfId="0" applyNumberFormat="1" applyFont="1" applyBorder="1" applyAlignment="1">
      <alignment horizontal="right"/>
    </xf>
    <xf numFmtId="4" fontId="14" fillId="0" borderId="1" xfId="3" applyNumberFormat="1" applyFont="1" applyBorder="1" applyAlignment="1">
      <alignment horizontal="right" vertical="center" wrapText="1"/>
    </xf>
    <xf numFmtId="4" fontId="14" fillId="0" borderId="0" xfId="3" applyNumberFormat="1" applyFont="1" applyAlignment="1">
      <alignment horizontal="right" vertical="center" wrapText="1"/>
    </xf>
    <xf numFmtId="2" fontId="0" fillId="0" borderId="1" xfId="0" applyNumberFormat="1" applyFill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0" fontId="0" fillId="0" borderId="0" xfId="0" applyFill="1"/>
    <xf numFmtId="2" fontId="13" fillId="0" borderId="1" xfId="0" applyNumberFormat="1" applyFont="1" applyFill="1" applyBorder="1" applyAlignment="1" applyProtection="1">
      <alignment horizontal="right"/>
      <protection locked="0"/>
    </xf>
    <xf numFmtId="2" fontId="10" fillId="0" borderId="1" xfId="0" applyNumberFormat="1" applyFont="1" applyFill="1" applyBorder="1" applyProtection="1">
      <protection locked="0"/>
    </xf>
    <xf numFmtId="4" fontId="10" fillId="0" borderId="1" xfId="0" applyNumberFormat="1" applyFont="1" applyFill="1" applyBorder="1" applyProtection="1">
      <protection locked="0"/>
    </xf>
    <xf numFmtId="4" fontId="10" fillId="0" borderId="1" xfId="0" applyNumberFormat="1" applyFont="1" applyFill="1" applyBorder="1"/>
    <xf numFmtId="4" fontId="16" fillId="0" borderId="1" xfId="5" applyNumberFormat="1" applyFont="1" applyFill="1" applyBorder="1" applyAlignment="1" applyProtection="1">
      <alignment horizontal="right" vertical="center"/>
      <protection locked="0"/>
    </xf>
    <xf numFmtId="2" fontId="13" fillId="0" borderId="1" xfId="0" applyNumberFormat="1" applyFont="1" applyFill="1" applyBorder="1" applyProtection="1">
      <protection locked="0"/>
    </xf>
    <xf numFmtId="4" fontId="13" fillId="0" borderId="1" xfId="0" applyNumberFormat="1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4" fontId="7" fillId="0" borderId="0" xfId="0" applyNumberFormat="1" applyFont="1" applyFill="1" applyProtection="1"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 wrapText="1"/>
    </xf>
    <xf numFmtId="4" fontId="0" fillId="0" borderId="1" xfId="0" applyNumberFormat="1" applyFill="1" applyBorder="1" applyAlignment="1" applyProtection="1">
      <alignment horizontal="right"/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/>
    <xf numFmtId="0" fontId="13" fillId="0" borderId="0" xfId="0" applyFont="1" applyFill="1" applyProtection="1">
      <protection locked="0"/>
    </xf>
    <xf numFmtId="4" fontId="14" fillId="0" borderId="1" xfId="0" applyNumberFormat="1" applyFont="1" applyFill="1" applyBorder="1" applyProtection="1">
      <protection locked="0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2" fontId="0" fillId="0" borderId="0" xfId="0" applyNumberFormat="1" applyFill="1"/>
    <xf numFmtId="4" fontId="0" fillId="0" borderId="0" xfId="0" applyNumberFormat="1" applyFill="1"/>
    <xf numFmtId="4" fontId="7" fillId="0" borderId="0" xfId="0" applyNumberFormat="1" applyFont="1" applyFill="1"/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8" fillId="0" borderId="0" xfId="1" applyFont="1" applyAlignment="1">
      <alignment horizontal="center" vertical="center"/>
    </xf>
    <xf numFmtId="2" fontId="10" fillId="0" borderId="2" xfId="0" applyNumberFormat="1" applyFont="1" applyBorder="1" applyAlignment="1">
      <alignment horizontal="right" vertical="center" wrapText="1"/>
    </xf>
    <xf numFmtId="2" fontId="10" fillId="0" borderId="3" xfId="0" applyNumberFormat="1" applyFont="1" applyBorder="1" applyAlignment="1">
      <alignment horizontal="right" vertical="center" wrapText="1"/>
    </xf>
    <xf numFmtId="4" fontId="18" fillId="0" borderId="0" xfId="0" applyNumberFormat="1" applyFont="1"/>
    <xf numFmtId="0" fontId="0" fillId="0" borderId="0" xfId="0"/>
    <xf numFmtId="0" fontId="12" fillId="0" borderId="5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0" fontId="12" fillId="0" borderId="7" xfId="3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8" fillId="0" borderId="0" xfId="1" applyFont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0" fontId="18" fillId="0" borderId="0" xfId="0" applyFont="1"/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1" fillId="0" borderId="0" xfId="0" applyFont="1" applyFill="1" applyAlignment="1" applyProtection="1">
      <alignment horizontal="center" vertical="center" wrapText="1"/>
      <protection locked="0"/>
    </xf>
    <xf numFmtId="4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4" fontId="10" fillId="0" borderId="4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4" fontId="10" fillId="0" borderId="3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0" fontId="15" fillId="0" borderId="3" xfId="7" applyFont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 wrapText="1"/>
    </xf>
    <xf numFmtId="4" fontId="15" fillId="0" borderId="3" xfId="7" applyNumberFormat="1" applyFont="1" applyBorder="1" applyAlignment="1">
      <alignment horizontal="center" vertical="center" wrapText="1"/>
    </xf>
    <xf numFmtId="4" fontId="15" fillId="0" borderId="1" xfId="7" applyNumberFormat="1" applyFont="1" applyBorder="1" applyAlignment="1">
      <alignment horizontal="center" vertical="center" wrapText="1"/>
    </xf>
  </cellXfs>
  <cellStyles count="1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2 2" xfId="5" xr:uid="{00000000-0005-0000-0000-000003000000}"/>
    <cellStyle name="Обычный 2 2 5" xfId="8" xr:uid="{00000000-0005-0000-0000-000004000000}"/>
    <cellStyle name="Обычный 2 2 5 2" xfId="12" xr:uid="{00000000-0005-0000-0000-000005000000}"/>
    <cellStyle name="Обычный 2 2 5 2 2" xfId="13" xr:uid="{00000000-0005-0000-0000-000006000000}"/>
    <cellStyle name="Обычный 2 2 6" xfId="6" xr:uid="{00000000-0005-0000-0000-000007000000}"/>
    <cellStyle name="Обычный 2 2 6 2" xfId="11" xr:uid="{00000000-0005-0000-0000-000008000000}"/>
    <cellStyle name="Обычный 2 3" xfId="4" xr:uid="{00000000-0005-0000-0000-000009000000}"/>
    <cellStyle name="Обычный 3" xfId="10" xr:uid="{00000000-0005-0000-0000-00000A000000}"/>
    <cellStyle name="Обычный 3 2 2" xfId="7" xr:uid="{00000000-0005-0000-0000-00000B000000}"/>
    <cellStyle name="Обычный 4" xfId="9" xr:uid="{00000000-0005-0000-0000-00000C000000}"/>
    <cellStyle name="Финансовый 2" xfId="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настасия Фещенко" refreshedDate="45324.719528587964" createdVersion="6" refreshedVersion="5" minRefreshableVersion="3" recordCount="188" xr:uid="{00000000-000A-0000-FFFF-FFFF64000000}">
  <cacheSource type="worksheet">
    <worksheetSource ref="A5:O226" sheet="Таблица 2"/>
  </cacheSource>
  <cacheFields count="15">
    <cacheField name="код МКД*" numFmtId="0">
      <sharedItems containsString="0" containsBlank="1" containsNumber="1" containsInteger="1" minValue="1373" maxValue="4221" count="98">
        <n v="2043"/>
        <m/>
        <n v="1816"/>
        <n v="1650"/>
        <n v="3152"/>
        <n v="2021"/>
        <n v="2163"/>
        <n v="2371"/>
        <n v="3162"/>
        <n v="1857"/>
        <n v="4218"/>
        <n v="2323"/>
        <n v="3133"/>
        <n v="1791"/>
        <n v="2500"/>
        <n v="4214"/>
        <n v="2459"/>
        <n v="2421"/>
        <n v="2008"/>
        <n v="1654"/>
        <n v="2022"/>
        <n v="2023"/>
        <n v="2030"/>
        <n v="2034"/>
        <n v="2036"/>
        <n v="2039"/>
        <n v="1688"/>
        <n v="1870"/>
        <n v="2062"/>
        <n v="1555"/>
        <n v="1872"/>
        <n v="2013"/>
        <n v="2018"/>
        <n v="1564"/>
        <n v="2318"/>
        <n v="1566"/>
        <n v="1572"/>
        <n v="2165"/>
        <n v="2173"/>
        <n v="2194"/>
        <n v="2308"/>
        <n v="2310"/>
        <n v="2315"/>
        <n v="2316"/>
        <n v="1880"/>
        <n v="2334"/>
        <n v="1373"/>
        <n v="2336"/>
        <n v="2365"/>
        <n v="2392"/>
        <n v="2399"/>
        <n v="1667"/>
        <n v="2321"/>
        <n v="1579"/>
        <n v="1664"/>
        <n v="1666"/>
        <n v="1673"/>
        <n v="1678"/>
        <n v="1675"/>
        <n v="2431"/>
        <n v="2434"/>
        <n v="2443"/>
        <n v="2463"/>
        <n v="2464"/>
        <n v="1829"/>
        <n v="2508"/>
        <n v="2509"/>
        <n v="2516"/>
        <n v="1641"/>
        <n v="2455"/>
        <n v="2462"/>
        <n v="2793"/>
        <n v="1808"/>
        <n v="2873"/>
        <n v="2794"/>
        <n v="1616"/>
        <n v="1618"/>
        <n v="1788"/>
        <n v="1805"/>
        <n v="2877"/>
        <n v="3106"/>
        <n v="3107"/>
        <n v="1620"/>
        <n v="1622"/>
        <n v="1623"/>
        <n v="2867"/>
        <n v="3131"/>
        <n v="1643"/>
        <n v="3134"/>
        <n v="3170"/>
        <n v="3742"/>
        <n v="4220"/>
        <n v="4221"/>
        <n v="1809"/>
        <n v="1647"/>
        <n v="1769" u="1"/>
        <n v="2070" u="1"/>
        <n v="2071" u="1"/>
      </sharedItems>
    </cacheField>
    <cacheField name="код конструк-_x000a_тивного элемента***" numFmtId="0">
      <sharedItems containsString="0" containsBlank="1" containsNumber="1" containsInteger="1" minValue="8" maxValue="40266"/>
    </cacheField>
    <cacheField name="№ п/п_x000a_" numFmtId="0">
      <sharedItems containsString="0" containsBlank="1" containsNumber="1" containsInteger="1" minValue="1" maxValue="106"/>
    </cacheField>
    <cacheField name="Год проведения работ" numFmtId="0">
      <sharedItems containsBlank="1" containsMixedTypes="1" containsNumber="1" containsInteger="1" minValue="2023" maxValue="2025" count="7">
        <n v="2023"/>
        <s v="Итого 2023 год"/>
        <n v="2024"/>
        <s v="Итого 2024 год "/>
        <n v="2025"/>
        <s v="Итого 2025 год"/>
        <m/>
      </sharedItems>
    </cacheField>
    <cacheField name="Наименование муниципального образвания" numFmtId="0">
      <sharedItems containsBlank="1" count="3">
        <s v="город Лермонтов"/>
        <m/>
        <s v="Итого город Лермонтов"/>
      </sharedItems>
    </cacheField>
    <cacheField name="Адрес МКД" numFmtId="0">
      <sharedItems containsBlank="1" count="100">
        <s v="г. Лермонтов, ул. Гагарина, д. 17а"/>
        <m/>
        <s v="г. Лермонтов, ул. Спортивная, д. 3а"/>
        <s v="г. Лермонтов, ул. Спортивная, д. 5"/>
        <s v="г. Лермонтов, ул. Пятигорская, д. 20"/>
        <s v="г. Лермонтов, ул. Гагарина, д. 9"/>
        <s v="г. Лермонтов, ул. Комсомольская, д. 3а"/>
        <s v="г. Лермонтов, ул. Ленина, д. 8"/>
        <s v="г. Лермонтов, ул. Пятигорская, д. 20а"/>
        <s v="г. Лермонтов, ул. Пятигорская, д. 22"/>
        <s v="г. Лермонтов, ул. Решетника, д. 8а"/>
        <s v="г. Лермонтов, ул. Ленина, д. 6"/>
        <s v="г. Лермонтов, ул. Пятигорская, д. 18"/>
        <s v="г. Лермонтов, ул. Комсомольская, д. 3"/>
        <s v="г. Лермонтов, ул. Патриса Лумумбы, д. 20"/>
        <s v="г. Лермонтов, ул. Решетника, д. 2"/>
        <s v="г. Лермонтов, ул. Патриса Лумумбы, д. 6"/>
        <s v="г. Лермонтов, ул. Матвиенко, д. 10"/>
        <s v="г. Лермонтов, ул. Гагарина, д. 1"/>
        <s v="г. Лермонтов, ул. Гагарина, д. 10"/>
        <s v="г. Лермонтов, ул. Гагарина, д. 10а"/>
        <s v="г. Лермонтов, ул. Гагарина, д. 11"/>
        <s v="г. Лермонтов, ул. Гагарина, д. 14"/>
        <s v="г. Лермонтов, ул. Гагарина, д. 14а"/>
        <s v="г. Лермонтов, ул. Гагарина, д. 15"/>
        <s v="г. Лермонтов, ул. Гагарина, д. 16"/>
        <s v="г. Лермонтов, ул. Гагарина, д. 17"/>
        <s v="г. Лермонтов, ул. Гагарина, д. 2"/>
        <s v="г. Лермонтов, ул. Гагарина, д. 21а"/>
        <s v="г. Лермонтов, ул. Гагарина, д. 3"/>
        <s v="г. Лермонтов, ул. Гагарина, д. 4"/>
        <s v="г. Лермонтов, ул. Гагарина, д. 7а"/>
        <s v="г. Лермонтов, ул. Гагарина, д. 8"/>
        <s v="г. Лермонтов, ул. Комсомольская, д. 1"/>
        <s v="г. Лермонтов, ул. Комсомольская, д. 10"/>
        <s v="г. Лермонтов, ул. Комсомольская, д. 2"/>
        <s v="г. Лермонтов, ул. Комсомольская, д. 4"/>
        <s v="г. Лермонтов, ул. Комсомольская, д. 4а"/>
        <s v="г. Лермонтов, ул. Комсомольская, д. 5"/>
        <s v="г. Лермонтов, ул. Комсомольская, д. 7"/>
        <s v="г. Лермонтов, ул. Комсомольская, д. 7а"/>
        <s v="г. Лермонтов, ул. Комсомольская, д. 8"/>
        <s v="г. Лермонтов, ул. Комсомольская, д. 8а"/>
        <s v="г. Лермонтов, ул. Комсомольская, д. 9"/>
        <s v="г. Лермонтов, ул. Ленина, д. 14"/>
        <s v="г. Лермонтов, ул. Ленина, д. 16"/>
        <s v="г. Лермонтов, ул. Ленина, д. 20"/>
        <s v="г. Лермонтов, ул. Ленина, д. 22"/>
        <s v="г. Лермонтов, ул. Ленина, д. 23"/>
        <s v="г. Лермонтов, ул. Ленина, д. 24"/>
        <s v="г. Лермонтов, ул. Ленина, д. 25"/>
        <s v="г. Лермонтов, ул. Ленина, д. 27"/>
        <s v="г. Лермонтов, ул. Ленина, д. 3"/>
        <s v="г. Лермонтов, ул. Ленина, д. 4"/>
        <s v="г. Лермонтов, ул. Ленина, д. 5"/>
        <s v="г. Лермонтов, ул. Ленина, д. 9"/>
        <s v="г. Лермонтов, ул. Октябрьская, д. 35"/>
        <s v="г. Лермонтов, ул. Октябрьская, д. 35а"/>
        <s v="г. Лермонтов, ул. Октябрьская, д. 37"/>
        <s v="г. Лермонтов, ул. Октябрьская, д. 39"/>
        <s v="г. Лермонтов, ул. Октябрьская, д. 41"/>
        <s v="г. Лермонтов, ул. Октябрьская, д. 47"/>
        <s v="г. Лермонтов, ул. Патриса Лумумбы, д. 12"/>
        <s v="г. Лермонтов, ул. Патриса Лумумбы, д. 14"/>
        <s v="г. Лермонтов, ул. Патриса Лумумбы, д. 22"/>
        <s v="г. Лермонтов, ул. Патриса Лумумбы, д. 24"/>
        <s v="г. Лермонтов, ул. Патриса Лумумбы, д. 27"/>
        <s v="г. Лермонтов, ул. Патриса Лумумбы, д. 28а"/>
        <s v="г. Лермонтов, ул. Патриса Лумумбы, д. 45"/>
        <s v="г. Лермонтов, ул. Патриса Лумумбы, д. 4а"/>
        <s v="г. Лермонтов, ул. Патриса Лумумбы, д. 8"/>
        <s v="г. Лермонтов, ул. Первомайская, д. 1"/>
        <s v="г. Лермонтов, ул. Первомайская, д. 11"/>
        <s v="г. Лермонтов, ул. Первомайская, д. 11а"/>
        <s v="г. Лермонтов, ул. Первомайская, д. 3"/>
        <s v="г. Лермонтов, ул. Первомайская, д. 36"/>
        <s v="г. Лермонтов, ул. Первомайская, д. 36а"/>
        <s v="г. Лермонтов, ул. Первомайская, д. 38"/>
        <s v="г. Лермонтов, ул. Первомайская, д. 40"/>
        <s v="г. Лермонтов, ул. Первомайская, д. 42"/>
        <s v="г. Лермонтов, ул. Первомайская, д. 44"/>
        <s v="г. Лермонтов, ул. Первомайская, д. 46"/>
        <s v="г. Лермонтов, ул. Первомайская, д. 48"/>
        <s v="г. Лермонтов, ул. Первомайская, д. 7"/>
        <s v="г. Лермонтов, ул. Первомайская, д. 9"/>
        <s v="г. Лермонтов, ул. Первомайская, д. 9а"/>
        <s v="г. Лермонтов, ул. Пятигорская, д. 14"/>
        <s v="г. Лермонтов, ул. Пятигорская, д. 16"/>
        <s v="г. Лермонтов, ул. Пятигорская, д. 18а"/>
        <s v="г. Лермонтов, ул. Пятигорская, д. 22а"/>
        <s v="г. Лермонтов, ул. Пятигорская, д. 24"/>
        <s v="г. Лермонтов, ул. Решетника, д. 10"/>
        <s v="г. Лермонтов, ул. Решетника, д. 12"/>
        <s v="г. Лермонтов, ул. Решетника, д. 4"/>
        <s v="г. Лермонтов, ул. Спортивная, д. 3"/>
        <s v="г. Лермонтов, ул. Горная, д. 15, корп. 2" u="1"/>
        <s v="г. Лермонтов, ул. П. Лумумбы, д. 20" u="1"/>
        <s v="г. Лермонтов, ул. П. Лумумбы, д. 12" u="1"/>
        <s v="г. Лермонтов, ул. Горная, д. 15, корп. 1" u="1"/>
        <s v="г. Лермонтов, ул. Гагарина, д. 3а" u="1"/>
      </sharedItems>
    </cacheField>
    <cacheField name="Способ формирования фонда капитального ремонта*" numFmtId="0">
      <sharedItems containsString="0" containsBlank="1" containsNumber="1" containsInteger="1" minValue="1" maxValue="1"/>
    </cacheField>
    <cacheField name="Вид работ" numFmtId="0">
      <sharedItems containsBlank="1"/>
    </cacheField>
    <cacheField name="Объем конструктивного элемента" numFmtId="0">
      <sharedItems containsString="0" containsBlank="1" containsNumber="1" minValue="66" maxValue="1520"/>
    </cacheField>
    <cacheField name="Еденица измерения" numFmtId="2">
      <sharedItems containsBlank="1"/>
    </cacheField>
    <cacheField name="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" numFmtId="4">
      <sharedItems containsString="0" containsBlank="1" containsNumber="1" containsInteger="1" minValue="2060" maxValue="8845"/>
    </cacheField>
    <cacheField name="Стоимость всего" numFmtId="4">
      <sharedItems containsString="0" containsBlank="1" containsNumber="1" minValue="260906.416" maxValue="440944527.80659997"/>
    </cacheField>
    <cacheField name="Стоимость_x000a_СМР" numFmtId="4">
      <sharedItems containsString="0" containsBlank="1" containsNumber="1" containsInteger="1" minValue="255440" maxValue="431706019"/>
    </cacheField>
    <cacheField name="Стоимость строительного контроля" numFmtId="4">
      <sharedItems containsString="0" containsBlank="1" containsNumber="1" minValue="5466.4160000000002" maxValue="9238508.8066000026"/>
    </cacheField>
    <cacheField name="Стоимость разработки проектной документации****" numFmtId="4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x v="0"/>
    <n v="20256"/>
    <n v="1"/>
    <x v="0"/>
    <x v="0"/>
    <x v="0"/>
    <n v="1"/>
    <s v="ремонт крыши"/>
    <n v="763.2"/>
    <s v="м2"/>
    <n v="5955"/>
    <n v="4642115.9183999998"/>
    <n v="4544856"/>
    <n v="97259.91840000001"/>
    <n v="0"/>
  </r>
  <r>
    <x v="1"/>
    <m/>
    <m/>
    <x v="1"/>
    <x v="1"/>
    <x v="1"/>
    <m/>
    <m/>
    <m/>
    <m/>
    <m/>
    <n v="4642115.9183999998"/>
    <n v="4544856"/>
    <n v="97259.91840000001"/>
    <n v="0"/>
  </r>
  <r>
    <x v="2"/>
    <n v="17917"/>
    <n v="2"/>
    <x v="2"/>
    <x v="0"/>
    <x v="2"/>
    <n v="1"/>
    <s v="ремонт крыши"/>
    <n v="400"/>
    <s v="м2"/>
    <n v="8845"/>
    <n v="3613713.2"/>
    <n v="3538000"/>
    <n v="75713.200000000012"/>
    <n v="0"/>
  </r>
  <r>
    <x v="3"/>
    <n v="16298"/>
    <n v="3"/>
    <x v="2"/>
    <x v="0"/>
    <x v="3"/>
    <n v="1"/>
    <s v="ремонт крыши"/>
    <n v="329"/>
    <s v="м2"/>
    <n v="8845"/>
    <n v="2972279.1069999998"/>
    <n v="2910005"/>
    <n v="62274.107000000004"/>
    <n v="0"/>
  </r>
  <r>
    <x v="4"/>
    <n v="31659"/>
    <n v="4"/>
    <x v="2"/>
    <x v="0"/>
    <x v="4"/>
    <n v="1"/>
    <s v="ремонт крыши"/>
    <n v="643"/>
    <s v="м2"/>
    <n v="8845"/>
    <n v="5809043.9689999996"/>
    <n v="5687335"/>
    <n v="121708.96900000001"/>
    <n v="0"/>
  </r>
  <r>
    <x v="5"/>
    <n v="19993"/>
    <n v="5"/>
    <x v="2"/>
    <x v="0"/>
    <x v="5"/>
    <n v="1"/>
    <s v="ремонт крыши"/>
    <n v="790"/>
    <s v="м2"/>
    <n v="8845"/>
    <n v="7137083.5700000003"/>
    <n v="6987550"/>
    <n v="149533.57"/>
    <n v="0"/>
  </r>
  <r>
    <x v="6"/>
    <n v="21543"/>
    <n v="6"/>
    <x v="2"/>
    <x v="0"/>
    <x v="6"/>
    <n v="1"/>
    <s v="ремонт крыши"/>
    <n v="348"/>
    <s v="м2"/>
    <n v="8845"/>
    <n v="3143930.4840000002"/>
    <n v="3078060"/>
    <n v="65870.484000000011"/>
    <n v="0"/>
  </r>
  <r>
    <x v="7"/>
    <n v="23816"/>
    <n v="7"/>
    <x v="2"/>
    <x v="0"/>
    <x v="7"/>
    <n v="1"/>
    <s v="ремонт крыши"/>
    <n v="409"/>
    <s v="м2"/>
    <n v="8845"/>
    <n v="3695021.747"/>
    <n v="3617605"/>
    <n v="77416.747000000003"/>
    <n v="0"/>
  </r>
  <r>
    <x v="8"/>
    <n v="32060"/>
    <n v="8"/>
    <x v="2"/>
    <x v="0"/>
    <x v="8"/>
    <n v="1"/>
    <s v="ремонт крыши"/>
    <n v="702"/>
    <s v="м2"/>
    <n v="8845"/>
    <n v="6342066.6660000002"/>
    <n v="6209190"/>
    <n v="132876.66600000003"/>
    <n v="0"/>
  </r>
  <r>
    <x v="9"/>
    <n v="18219"/>
    <n v="9"/>
    <x v="2"/>
    <x v="0"/>
    <x v="9"/>
    <n v="1"/>
    <s v="ремонт крыши"/>
    <n v="708"/>
    <s v="м2"/>
    <n v="8845"/>
    <n v="6396272.3640000001"/>
    <n v="6262260"/>
    <n v="134012.364"/>
    <n v="0"/>
  </r>
  <r>
    <x v="10"/>
    <n v="40225"/>
    <n v="10"/>
    <x v="2"/>
    <x v="0"/>
    <x v="10"/>
    <n v="1"/>
    <s v="ремонт крыши"/>
    <n v="389"/>
    <s v="м2"/>
    <n v="8845"/>
    <n v="3514336.0869999998"/>
    <n v="3440705"/>
    <n v="73631.087000000014"/>
    <n v="0"/>
  </r>
  <r>
    <x v="11"/>
    <n v="23271"/>
    <n v="12"/>
    <x v="2"/>
    <x v="0"/>
    <x v="11"/>
    <n v="1"/>
    <s v="ремонт крыши"/>
    <n v="390"/>
    <s v="м2"/>
    <n v="8845"/>
    <n v="3523370.37"/>
    <n v="3449550"/>
    <n v="73820.37000000001"/>
    <n v="0"/>
  </r>
  <r>
    <x v="12"/>
    <n v="31465"/>
    <n v="13"/>
    <x v="2"/>
    <x v="0"/>
    <x v="12"/>
    <n v="1"/>
    <s v="ремонт крыши"/>
    <n v="322"/>
    <s v="м2"/>
    <n v="8845"/>
    <n v="2909039.1260000002"/>
    <n v="2848090"/>
    <n v="60949.126000000004"/>
    <n v="0"/>
  </r>
  <r>
    <x v="13"/>
    <n v="17692"/>
    <n v="14"/>
    <x v="2"/>
    <x v="0"/>
    <x v="13"/>
    <n v="1"/>
    <s v="ремонт крыши"/>
    <n v="580"/>
    <s v="м2"/>
    <n v="8845"/>
    <n v="5239884.1399999997"/>
    <n v="5130100"/>
    <n v="109784.14000000001"/>
    <n v="0"/>
  </r>
  <r>
    <x v="14"/>
    <n v="25230"/>
    <n v="15"/>
    <x v="2"/>
    <x v="0"/>
    <x v="14"/>
    <n v="1"/>
    <s v="ремонт крыши"/>
    <n v="490"/>
    <s v="м2"/>
    <n v="8845"/>
    <n v="4426798.67"/>
    <n v="4334050"/>
    <n v="92748.670000000013"/>
    <n v="0"/>
  </r>
  <r>
    <x v="15"/>
    <n v="40190"/>
    <n v="16"/>
    <x v="2"/>
    <x v="0"/>
    <x v="15"/>
    <n v="1"/>
    <s v="ремонт крыши"/>
    <n v="624"/>
    <s v="м2"/>
    <n v="8845"/>
    <n v="5637392.5920000002"/>
    <n v="5519280"/>
    <n v="118112.59200000002"/>
    <n v="0"/>
  </r>
  <r>
    <x v="16"/>
    <n v="24888"/>
    <n v="17"/>
    <x v="2"/>
    <x v="0"/>
    <x v="16"/>
    <n v="1"/>
    <s v="ремонт крыши"/>
    <n v="390"/>
    <s v="м2"/>
    <n v="8845"/>
    <n v="3523370.37"/>
    <n v="3449550"/>
    <n v="73820.37000000001"/>
    <n v="0"/>
  </r>
  <r>
    <x v="17"/>
    <n v="8"/>
    <n v="18"/>
    <x v="2"/>
    <x v="0"/>
    <x v="17"/>
    <n v="1"/>
    <s v="ремонт крыши"/>
    <n v="917"/>
    <s v="м3"/>
    <n v="6526"/>
    <n v="6112406.9188000001"/>
    <n v="5984342"/>
    <n v="128064.91880000001"/>
    <n v="0"/>
  </r>
  <r>
    <x v="1"/>
    <m/>
    <m/>
    <x v="3"/>
    <x v="1"/>
    <x v="1"/>
    <m/>
    <m/>
    <m/>
    <m/>
    <m/>
    <n v="73996009.380800009"/>
    <n v="72445672"/>
    <n v="1550337.3808000002"/>
    <n v="0"/>
  </r>
  <r>
    <x v="18"/>
    <n v="19853"/>
    <n v="19"/>
    <x v="4"/>
    <x v="0"/>
    <x v="18"/>
    <n v="1"/>
    <s v="ремонт внутридомовой инженерной системы горячего водоснабжения"/>
    <n v="357"/>
    <s v="пм"/>
    <n v="4549"/>
    <n v="1658746.4502000001"/>
    <n v="1623993"/>
    <n v="34753.450200000007"/>
    <n v="0"/>
  </r>
  <r>
    <x v="18"/>
    <n v="19854"/>
    <n v="19"/>
    <x v="4"/>
    <x v="0"/>
    <x v="18"/>
    <n v="1"/>
    <s v="ремонт внутридомовой инженерной системы холодного водоснабжения"/>
    <n v="357"/>
    <s v="пм"/>
    <n v="4549"/>
    <n v="1658746.4502000001"/>
    <n v="1623993"/>
    <n v="34753.450200000007"/>
    <n v="0"/>
  </r>
  <r>
    <x v="19"/>
    <n v="16349"/>
    <n v="20"/>
    <x v="4"/>
    <x v="0"/>
    <x v="19"/>
    <n v="1"/>
    <s v="ремонт внутридомовой инженерной системы горячего водоснабжения"/>
    <n v="457"/>
    <s v="пм"/>
    <n v="4549"/>
    <n v="2123381.3102000002"/>
    <n v="2078893"/>
    <n v="44488.310200000007"/>
    <n v="0"/>
  </r>
  <r>
    <x v="19"/>
    <n v="16350"/>
    <n v="20"/>
    <x v="4"/>
    <x v="0"/>
    <x v="19"/>
    <n v="1"/>
    <s v="ремонт внутридомовой инженерной системы холодного водоснабжения"/>
    <n v="457"/>
    <s v="пм"/>
    <n v="4549"/>
    <n v="2123381.3102000002"/>
    <n v="2078893"/>
    <n v="44488.310200000007"/>
    <n v="0"/>
  </r>
  <r>
    <x v="20"/>
    <n v="20003"/>
    <n v="21"/>
    <x v="4"/>
    <x v="0"/>
    <x v="20"/>
    <n v="1"/>
    <s v="ремонт внутридомовой инженерной системы электроснабжения"/>
    <n v="312"/>
    <s v="пм"/>
    <n v="2060"/>
    <n v="656474.20799999998"/>
    <n v="642720"/>
    <n v="13754.208000000002"/>
    <n v="0"/>
  </r>
  <r>
    <x v="21"/>
    <n v="20018"/>
    <n v="22"/>
    <x v="4"/>
    <x v="0"/>
    <x v="21"/>
    <n v="1"/>
    <s v="ремонт фасада"/>
    <n v="890"/>
    <s v="м2"/>
    <n v="7541"/>
    <n v="6855115.8859999999"/>
    <n v="6711490"/>
    <n v="143625.88600000003"/>
    <n v="0"/>
  </r>
  <r>
    <x v="22"/>
    <n v="20095"/>
    <n v="23"/>
    <x v="4"/>
    <x v="0"/>
    <x v="22"/>
    <n v="1"/>
    <s v="ремонт подвального помещения"/>
    <n v="120"/>
    <s v="м2"/>
    <n v="6123"/>
    <n v="750483.86400000006"/>
    <n v="734760"/>
    <n v="15723.864000000001"/>
    <n v="0"/>
  </r>
  <r>
    <x v="22"/>
    <n v="20093"/>
    <n v="23"/>
    <x v="4"/>
    <x v="0"/>
    <x v="22"/>
    <n v="1"/>
    <s v="ремонт внутридомовой инженерной системы газоснабжения"/>
    <n v="456"/>
    <s v="пм"/>
    <n v="7186"/>
    <n v="3346939.8624"/>
    <n v="3276816"/>
    <n v="70123.862400000013"/>
    <n v="0"/>
  </r>
  <r>
    <x v="22"/>
    <n v="20094"/>
    <n v="23"/>
    <x v="4"/>
    <x v="0"/>
    <x v="22"/>
    <n v="1"/>
    <s v="ремонт внутридомовой инженерной системы теплоснабжения"/>
    <n v="692"/>
    <s v="пм"/>
    <n v="5546"/>
    <n v="3919961.6047999999"/>
    <n v="3837832"/>
    <n v="82129.604800000016"/>
    <n v="0"/>
  </r>
  <r>
    <x v="23"/>
    <n v="20145"/>
    <n v="24"/>
    <x v="4"/>
    <x v="0"/>
    <x v="23"/>
    <n v="1"/>
    <s v="ремонт внутридомовой инженерной системы электроснабжения"/>
    <n v="303"/>
    <s v="пм"/>
    <n v="2060"/>
    <n v="637537.45200000005"/>
    <n v="624180"/>
    <n v="13357.452000000001"/>
    <n v="0"/>
  </r>
  <r>
    <x v="24"/>
    <n v="20176"/>
    <n v="25"/>
    <x v="4"/>
    <x v="0"/>
    <x v="24"/>
    <n v="1"/>
    <s v="ремонт фасада"/>
    <n v="1009"/>
    <s v="м2"/>
    <n v="7541"/>
    <n v="7771698.7966"/>
    <n v="7608869"/>
    <n v="162829.79660000003"/>
    <n v="0"/>
  </r>
  <r>
    <x v="25"/>
    <n v="20207"/>
    <n v="26"/>
    <x v="4"/>
    <x v="0"/>
    <x v="25"/>
    <n v="1"/>
    <s v="ремонт внутридомовой инженерной системы газоснабжения"/>
    <n v="315"/>
    <s v="пм"/>
    <n v="7186"/>
    <n v="2312030.8259999999"/>
    <n v="2263590"/>
    <n v="48440.826000000008"/>
    <n v="0"/>
  </r>
  <r>
    <x v="26"/>
    <n v="16704"/>
    <n v="27"/>
    <x v="4"/>
    <x v="0"/>
    <x v="26"/>
    <n v="1"/>
    <s v="ремонт фасада"/>
    <n v="459"/>
    <s v="м2"/>
    <n v="7541"/>
    <n v="3535391.2266000002"/>
    <n v="3461319"/>
    <n v="74072.226600000009"/>
    <n v="0"/>
  </r>
  <r>
    <x v="27"/>
    <n v="18341"/>
    <n v="28"/>
    <x v="4"/>
    <x v="0"/>
    <x v="27"/>
    <n v="1"/>
    <s v="ремонт внутридомовой инженерной системы холодного водоснабжения"/>
    <n v="307"/>
    <s v="пм"/>
    <n v="4549"/>
    <n v="1426429.0201999999"/>
    <n v="1396543"/>
    <n v="29886.020200000003"/>
    <n v="0"/>
  </r>
  <r>
    <x v="27"/>
    <n v="18340"/>
    <n v="28"/>
    <x v="4"/>
    <x v="0"/>
    <x v="27"/>
    <n v="1"/>
    <s v="ремонт внутридомовой инженерной системы горячего водоснабжения"/>
    <n v="307"/>
    <s v="пм"/>
    <n v="4549"/>
    <n v="1426429.0201999999"/>
    <n v="1396543"/>
    <n v="29886.020200000003"/>
    <n v="0"/>
  </r>
  <r>
    <x v="28"/>
    <n v="20422"/>
    <n v="29"/>
    <x v="4"/>
    <x v="0"/>
    <x v="28"/>
    <n v="1"/>
    <s v="ремонт внутридомовой инженерной системы холодного водоснабжения"/>
    <n v="357"/>
    <s v="пм"/>
    <n v="4549"/>
    <n v="1658746.4502000001"/>
    <n v="1623993"/>
    <n v="34753.450200000007"/>
    <n v="0"/>
  </r>
  <r>
    <x v="28"/>
    <n v="20421"/>
    <n v="29"/>
    <x v="4"/>
    <x v="0"/>
    <x v="28"/>
    <n v="1"/>
    <s v="ремонт внутридомовой инженерной системы горячего водоснабжения"/>
    <n v="357"/>
    <s v="пм"/>
    <n v="4549"/>
    <n v="1658746.4502000001"/>
    <n v="1623993"/>
    <n v="34753.450200000007"/>
    <n v="0"/>
  </r>
  <r>
    <x v="29"/>
    <n v="15186"/>
    <n v="30"/>
    <x v="4"/>
    <x v="0"/>
    <x v="29"/>
    <n v="1"/>
    <s v="ремонт фасада"/>
    <n v="654"/>
    <s v="м2"/>
    <n v="7541"/>
    <n v="5037354.8196"/>
    <n v="4931814"/>
    <n v="105540.81960000002"/>
    <n v="0"/>
  </r>
  <r>
    <x v="30"/>
    <n v="18364"/>
    <n v="31"/>
    <x v="4"/>
    <x v="0"/>
    <x v="30"/>
    <n v="1"/>
    <s v="ремонт внутридомовой инженерной системы холодного водоснабжения"/>
    <n v="357"/>
    <s v="пм"/>
    <n v="4549"/>
    <n v="1658746.4502000001"/>
    <n v="1623993"/>
    <n v="34753.450200000007"/>
    <n v="0"/>
  </r>
  <r>
    <x v="30"/>
    <n v="18363"/>
    <n v="31"/>
    <x v="4"/>
    <x v="0"/>
    <x v="30"/>
    <n v="1"/>
    <s v="ремонт внутридомовой инженерной системы горячего водоснабжения"/>
    <n v="357"/>
    <s v="пм"/>
    <n v="4549"/>
    <n v="1658746.4502000001"/>
    <n v="1623993"/>
    <n v="34753.450200000007"/>
    <n v="0"/>
  </r>
  <r>
    <x v="31"/>
    <n v="19899"/>
    <n v="32"/>
    <x v="4"/>
    <x v="0"/>
    <x v="31"/>
    <n v="1"/>
    <s v="ремонт фасада"/>
    <n v="1001"/>
    <s v="м2"/>
    <n v="7541"/>
    <n v="7710079.7774"/>
    <n v="7548541"/>
    <n v="161538.77740000002"/>
    <n v="0"/>
  </r>
  <r>
    <x v="32"/>
    <n v="19952"/>
    <n v="33"/>
    <x v="4"/>
    <x v="0"/>
    <x v="32"/>
    <n v="1"/>
    <s v="ремонт внутридомовой инженерной системы электроснабжения"/>
    <n v="412"/>
    <s v="пм"/>
    <n v="2060"/>
    <n v="866882.60800000001"/>
    <n v="848720"/>
    <n v="18162.608000000004"/>
    <n v="0"/>
  </r>
  <r>
    <x v="32"/>
    <n v="19951"/>
    <n v="33"/>
    <x v="4"/>
    <x v="0"/>
    <x v="32"/>
    <n v="1"/>
    <s v="ремонт внутридомовой инженерной системы газоснабжения"/>
    <n v="556"/>
    <s v="пм"/>
    <n v="7186"/>
    <n v="4080917.9024"/>
    <n v="3995416"/>
    <n v="85501.902400000006"/>
    <n v="0"/>
  </r>
  <r>
    <x v="5"/>
    <n v="19994"/>
    <n v="34"/>
    <x v="4"/>
    <x v="0"/>
    <x v="5"/>
    <n v="1"/>
    <s v="ремонт фасада"/>
    <n v="989"/>
    <s v="м2"/>
    <n v="7541"/>
    <n v="7617651.2485999996"/>
    <n v="7458049"/>
    <n v="159602.24860000002"/>
    <n v="0"/>
  </r>
  <r>
    <x v="33"/>
    <n v="15282"/>
    <n v="35"/>
    <x v="4"/>
    <x v="0"/>
    <x v="33"/>
    <n v="1"/>
    <s v="ремонт подвального помещения"/>
    <n v="200"/>
    <s v="м2"/>
    <n v="6123"/>
    <n v="1250806.44"/>
    <n v="1224600"/>
    <n v="26206.440000000002"/>
    <n v="0"/>
  </r>
  <r>
    <x v="34"/>
    <n v="23220"/>
    <n v="36"/>
    <x v="4"/>
    <x v="0"/>
    <x v="34"/>
    <n v="1"/>
    <s v="ремонт внутридомовой инженерной системы электроснабжения"/>
    <n v="804"/>
    <s v="пм"/>
    <n v="2060"/>
    <n v="1691683.5360000001"/>
    <n v="1656240"/>
    <n v="35443.536000000007"/>
    <n v="0"/>
  </r>
  <r>
    <x v="35"/>
    <n v="15306"/>
    <n v="37"/>
    <x v="4"/>
    <x v="0"/>
    <x v="35"/>
    <n v="1"/>
    <s v="ремонт внутридомовой инженерной системы электроснабжения"/>
    <n v="315"/>
    <s v="пм"/>
    <n v="2060"/>
    <n v="662786.46"/>
    <n v="648900"/>
    <n v="13886.460000000001"/>
    <n v="0"/>
  </r>
  <r>
    <x v="13"/>
    <n v="17695"/>
    <n v="38"/>
    <x v="4"/>
    <x v="0"/>
    <x v="13"/>
    <n v="1"/>
    <s v="ремонт фасада"/>
    <n v="760"/>
    <s v="м2"/>
    <n v="7541"/>
    <n v="5853806.824"/>
    <n v="5731160"/>
    <n v="122646.82400000001"/>
    <n v="0"/>
  </r>
  <r>
    <x v="13"/>
    <n v="17690"/>
    <n v="38"/>
    <x v="4"/>
    <x v="0"/>
    <x v="13"/>
    <n v="1"/>
    <s v="ремонт подвального помещения"/>
    <n v="525"/>
    <s v="м2"/>
    <n v="6123"/>
    <n v="3283366.9049999998"/>
    <n v="3214575"/>
    <n v="68791.905000000013"/>
    <n v="0"/>
  </r>
  <r>
    <x v="13"/>
    <n v="17689"/>
    <n v="38"/>
    <x v="4"/>
    <x v="0"/>
    <x v="13"/>
    <n v="1"/>
    <s v="ремонт внутридомовой инженерной системы теплоснабжения"/>
    <n v="692"/>
    <s v="пм"/>
    <n v="5546"/>
    <n v="3919961.6047999999"/>
    <n v="3837832"/>
    <n v="82129.604800000016"/>
    <n v="0"/>
  </r>
  <r>
    <x v="13"/>
    <n v="17688"/>
    <n v="38"/>
    <x v="4"/>
    <x v="0"/>
    <x v="13"/>
    <n v="1"/>
    <s v="ремонт внутридомовой инженерной системы газоснабжения"/>
    <n v="330"/>
    <s v="пм"/>
    <n v="7186"/>
    <n v="2422127.5320000001"/>
    <n v="2371380"/>
    <n v="50747.532000000007"/>
    <n v="0"/>
  </r>
  <r>
    <x v="36"/>
    <n v="15382"/>
    <n v="39"/>
    <x v="4"/>
    <x v="0"/>
    <x v="36"/>
    <n v="1"/>
    <s v="ремонт подвального помещения"/>
    <n v="98"/>
    <s v="м2"/>
    <n v="6123"/>
    <n v="612895.15560000006"/>
    <n v="600054"/>
    <n v="12841.155600000002"/>
    <n v="0"/>
  </r>
  <r>
    <x v="36"/>
    <n v="15381"/>
    <n v="39"/>
    <x v="4"/>
    <x v="0"/>
    <x v="36"/>
    <n v="1"/>
    <s v="ремонт внутридомовой инженерной системы электроснабжения"/>
    <n v="124"/>
    <s v="пм"/>
    <n v="2060"/>
    <n v="260906.416"/>
    <n v="255440"/>
    <n v="5466.4160000000002"/>
    <n v="0"/>
  </r>
  <r>
    <x v="37"/>
    <n v="21562"/>
    <n v="40"/>
    <x v="4"/>
    <x v="0"/>
    <x v="37"/>
    <n v="1"/>
    <s v="ремонт внутридомовой инженерной системы газоснабжения"/>
    <n v="403"/>
    <s v="пм"/>
    <n v="7186"/>
    <n v="2957931.5011999998"/>
    <n v="2895958"/>
    <n v="61973.501200000006"/>
    <n v="0"/>
  </r>
  <r>
    <x v="38"/>
    <n v="21657"/>
    <n v="41"/>
    <x v="4"/>
    <x v="0"/>
    <x v="38"/>
    <n v="1"/>
    <s v="ремонт внутридомовой инженерной системы газоснабжения"/>
    <n v="126"/>
    <s v="пм"/>
    <n v="7186"/>
    <n v="924812.33039999998"/>
    <n v="905436"/>
    <n v="19376.330400000003"/>
    <n v="0"/>
  </r>
  <r>
    <x v="38"/>
    <n v="21658"/>
    <n v="41"/>
    <x v="4"/>
    <x v="0"/>
    <x v="38"/>
    <n v="1"/>
    <s v="ремонт внутридомовой инженерной системы электроснабжения"/>
    <n v="253"/>
    <s v="пм"/>
    <n v="2060"/>
    <n v="532333.25199999998"/>
    <n v="521180"/>
    <n v="11153.252"/>
    <n v="0"/>
  </r>
  <r>
    <x v="39"/>
    <n v="21890"/>
    <n v="42"/>
    <x v="4"/>
    <x v="0"/>
    <x v="39"/>
    <n v="1"/>
    <s v="ремонт подвального помещения"/>
    <n v="852"/>
    <s v="м2"/>
    <n v="6123"/>
    <n v="5328435.4343999997"/>
    <n v="5216796"/>
    <n v="111639.43440000001"/>
    <n v="0"/>
  </r>
  <r>
    <x v="39"/>
    <n v="21888"/>
    <n v="42"/>
    <x v="4"/>
    <x v="0"/>
    <x v="39"/>
    <n v="1"/>
    <s v="ремонт внутридомовой инженерной системы газоснабжения"/>
    <n v="126"/>
    <s v="пм"/>
    <n v="7186"/>
    <n v="924812.33039999998"/>
    <n v="905436"/>
    <n v="19376.330400000003"/>
    <n v="0"/>
  </r>
  <r>
    <x v="39"/>
    <n v="21889"/>
    <n v="42"/>
    <x v="4"/>
    <x v="0"/>
    <x v="39"/>
    <n v="1"/>
    <s v="ремонт внутридомовой инженерной системы электроснабжения"/>
    <n v="541"/>
    <s v="пм"/>
    <n v="2060"/>
    <n v="1138309.4439999999"/>
    <n v="1114460"/>
    <n v="23849.444000000003"/>
    <n v="0"/>
  </r>
  <r>
    <x v="40"/>
    <n v="23096"/>
    <n v="43"/>
    <x v="4"/>
    <x v="0"/>
    <x v="40"/>
    <n v="1"/>
    <s v="ремонт фасада"/>
    <n v="907"/>
    <s v="м2"/>
    <n v="7541"/>
    <n v="6986056.3017999995"/>
    <n v="6839687"/>
    <n v="146369.30180000002"/>
    <n v="0"/>
  </r>
  <r>
    <x v="41"/>
    <n v="23118"/>
    <n v="44"/>
    <x v="4"/>
    <x v="0"/>
    <x v="41"/>
    <n v="1"/>
    <s v="ремонт внутридомовой инженерной системы электроснабжения"/>
    <n v="305"/>
    <s v="пм"/>
    <n v="2060"/>
    <n v="641745.62"/>
    <n v="628300"/>
    <n v="13445.62"/>
    <n v="0"/>
  </r>
  <r>
    <x v="41"/>
    <n v="23117"/>
    <n v="44"/>
    <x v="4"/>
    <x v="0"/>
    <x v="41"/>
    <n v="1"/>
    <s v="ремонт внутридомовой инженерной системы газоснабжения"/>
    <n v="306"/>
    <s v="пм"/>
    <n v="7186"/>
    <n v="2245972.8023999999"/>
    <n v="2198916"/>
    <n v="47056.802400000008"/>
    <n v="0"/>
  </r>
  <r>
    <x v="42"/>
    <n v="23181"/>
    <n v="45"/>
    <x v="4"/>
    <x v="0"/>
    <x v="42"/>
    <n v="1"/>
    <s v="ремонт внутридомовой инженерной системы газоснабжения"/>
    <n v="126"/>
    <s v="пм"/>
    <n v="7186"/>
    <n v="924812.33039999998"/>
    <n v="905436"/>
    <n v="19376.330400000003"/>
    <n v="0"/>
  </r>
  <r>
    <x v="42"/>
    <n v="23182"/>
    <n v="45"/>
    <x v="4"/>
    <x v="0"/>
    <x v="42"/>
    <n v="1"/>
    <s v="ремонт внутридомовой инженерной системы электроснабжения"/>
    <n v="404"/>
    <s v="пм"/>
    <n v="2060"/>
    <n v="850049.93599999999"/>
    <n v="832240"/>
    <n v="17809.936000000002"/>
    <n v="0"/>
  </r>
  <r>
    <x v="43"/>
    <n v="23193"/>
    <n v="46"/>
    <x v="4"/>
    <x v="0"/>
    <x v="43"/>
    <n v="1"/>
    <s v="ремонт внутридомовой инженерной системы газоснабжения"/>
    <n v="206"/>
    <s v="пм"/>
    <n v="7186"/>
    <n v="1511994.7623999999"/>
    <n v="1480316"/>
    <n v="31678.762400000003"/>
    <n v="0"/>
  </r>
  <r>
    <x v="43"/>
    <n v="23194"/>
    <n v="46"/>
    <x v="4"/>
    <x v="0"/>
    <x v="43"/>
    <n v="1"/>
    <s v="ремонт внутридомовой инженерной системы электроснабжения"/>
    <n v="704"/>
    <s v="пм"/>
    <n v="2060"/>
    <n v="1481275.1359999999"/>
    <n v="1450240"/>
    <n v="31035.136000000002"/>
    <n v="0"/>
  </r>
  <r>
    <x v="44"/>
    <n v="18435"/>
    <n v="47"/>
    <x v="4"/>
    <x v="0"/>
    <x v="44"/>
    <n v="1"/>
    <s v="ремонт внутридомовой инженерной системы холодного водоснабжения"/>
    <n v="417"/>
    <s v="пм"/>
    <n v="4549"/>
    <n v="1937527.3662"/>
    <n v="1896933"/>
    <n v="40594.366200000004"/>
    <n v="0"/>
  </r>
  <r>
    <x v="44"/>
    <n v="18434"/>
    <n v="47"/>
    <x v="4"/>
    <x v="0"/>
    <x v="44"/>
    <n v="1"/>
    <s v="ремонт внутридомовой инженерной системы горячего водоснабжения"/>
    <n v="417"/>
    <s v="пм"/>
    <n v="4549"/>
    <n v="1937527.3662"/>
    <n v="1896933"/>
    <n v="40594.366200000004"/>
    <n v="0"/>
  </r>
  <r>
    <x v="44"/>
    <n v="18436"/>
    <n v="47"/>
    <x v="4"/>
    <x v="0"/>
    <x v="44"/>
    <n v="1"/>
    <s v="ремонт фасада"/>
    <n v="1026"/>
    <s v="м2"/>
    <n v="7541"/>
    <n v="7902639.2123999996"/>
    <n v="7737066"/>
    <n v="165573.21240000002"/>
    <n v="0"/>
  </r>
  <r>
    <x v="45"/>
    <n v="23417"/>
    <n v="48"/>
    <x v="4"/>
    <x v="0"/>
    <x v="45"/>
    <n v="1"/>
    <s v="ремонт подвального помещения"/>
    <n v="594"/>
    <s v="м2"/>
    <n v="6123"/>
    <n v="3714895.1268000002"/>
    <n v="3637062"/>
    <n v="77833.126800000013"/>
    <n v="0"/>
  </r>
  <r>
    <x v="45"/>
    <n v="23416"/>
    <n v="48"/>
    <x v="4"/>
    <x v="0"/>
    <x v="45"/>
    <n v="1"/>
    <s v="ремонт внутридомовой инженерной системы газоснабжения"/>
    <n v="698"/>
    <s v="пм"/>
    <n v="7186"/>
    <n v="5123166.7192000002"/>
    <n v="5015828"/>
    <n v="107338.71920000001"/>
    <n v="0"/>
  </r>
  <r>
    <x v="46"/>
    <n v="13117"/>
    <n v="49"/>
    <x v="4"/>
    <x v="0"/>
    <x v="46"/>
    <n v="1"/>
    <s v="ремонт подвального помещения"/>
    <n v="762"/>
    <s v="м2"/>
    <n v="6123"/>
    <n v="4765572.5363999996"/>
    <n v="4665726"/>
    <n v="99846.536400000012"/>
    <n v="0"/>
  </r>
  <r>
    <x v="46"/>
    <n v="13115"/>
    <n v="49"/>
    <x v="4"/>
    <x v="0"/>
    <x v="46"/>
    <n v="1"/>
    <s v="ремонт внутридомовой инженерной системы газоснабжения"/>
    <n v="200"/>
    <s v="пм"/>
    <n v="7186"/>
    <n v="1467956.08"/>
    <n v="1437200"/>
    <n v="30756.080000000002"/>
    <n v="0"/>
  </r>
  <r>
    <x v="46"/>
    <n v="13116"/>
    <n v="49"/>
    <x v="4"/>
    <x v="0"/>
    <x v="46"/>
    <n v="1"/>
    <s v="ремонт внутридомовой инженерной системы теплоснабжения"/>
    <n v="1520"/>
    <s v="пм"/>
    <n v="5546"/>
    <n v="8610320.2880000006"/>
    <n v="8429920"/>
    <n v="180400.28800000003"/>
    <n v="0"/>
  </r>
  <r>
    <x v="47"/>
    <n v="23444"/>
    <n v="50"/>
    <x v="4"/>
    <x v="0"/>
    <x v="47"/>
    <n v="1"/>
    <s v="ремонт внутридомовой инженерной системы газоснабжения"/>
    <n v="456"/>
    <s v="пм"/>
    <n v="7186"/>
    <n v="3346939.8624"/>
    <n v="3276816"/>
    <n v="70123.862400000013"/>
    <n v="0"/>
  </r>
  <r>
    <x v="48"/>
    <n v="23730"/>
    <n v="51"/>
    <x v="4"/>
    <x v="0"/>
    <x v="48"/>
    <n v="1"/>
    <s v="ремонт внутридомовой инженерной системы теплоснабжения"/>
    <n v="500"/>
    <s v="пм"/>
    <n v="5546"/>
    <n v="2832342.2"/>
    <n v="2773000"/>
    <n v="59342.200000000004"/>
    <n v="0"/>
  </r>
  <r>
    <x v="48"/>
    <n v="23731"/>
    <n v="51"/>
    <x v="4"/>
    <x v="0"/>
    <x v="48"/>
    <n v="1"/>
    <s v="ремонт подвального помещения"/>
    <n v="830"/>
    <s v="м2"/>
    <n v="6123"/>
    <n v="5190846.7259999998"/>
    <n v="5082090"/>
    <n v="108756.72600000001"/>
    <n v="0"/>
  </r>
  <r>
    <x v="49"/>
    <n v="24047"/>
    <n v="52"/>
    <x v="4"/>
    <x v="0"/>
    <x v="49"/>
    <n v="1"/>
    <s v="ремонт подвального помещения"/>
    <n v="87"/>
    <s v="м2"/>
    <n v="6123"/>
    <n v="544100.8014"/>
    <n v="532701"/>
    <n v="11399.801400000002"/>
    <n v="0"/>
  </r>
  <r>
    <x v="49"/>
    <n v="24046"/>
    <n v="52"/>
    <x v="4"/>
    <x v="0"/>
    <x v="49"/>
    <n v="1"/>
    <s v="ремонт внутридомовой инженерной системы теплоснабжения"/>
    <n v="546"/>
    <s v="пм"/>
    <n v="5546"/>
    <n v="3092917.6823999998"/>
    <n v="3028116"/>
    <n v="64801.682400000005"/>
    <n v="0"/>
  </r>
  <r>
    <x v="49"/>
    <n v="24045"/>
    <n v="52"/>
    <x v="4"/>
    <x v="0"/>
    <x v="49"/>
    <n v="1"/>
    <s v="ремонт внутридомовой инженерной системы газоснабжения"/>
    <n v="400"/>
    <s v="пм"/>
    <n v="7186"/>
    <n v="2935912.16"/>
    <n v="2874400"/>
    <n v="61512.160000000003"/>
    <n v="0"/>
  </r>
  <r>
    <x v="50"/>
    <n v="24139"/>
    <n v="53"/>
    <x v="4"/>
    <x v="0"/>
    <x v="50"/>
    <n v="1"/>
    <s v="ремонт внутридомовой инженерной системы теплоснабжения"/>
    <n v="472"/>
    <s v="пм"/>
    <n v="5546"/>
    <n v="2673731.0367999999"/>
    <n v="2617712"/>
    <n v="56019.036800000009"/>
    <n v="0"/>
  </r>
  <r>
    <x v="51"/>
    <n v="16494"/>
    <n v="54"/>
    <x v="4"/>
    <x v="0"/>
    <x v="51"/>
    <n v="1"/>
    <s v="ремонт внутридомовой инженерной системы газоснабжения"/>
    <n v="365"/>
    <s v="пм"/>
    <n v="7186"/>
    <n v="2679019.8459999999"/>
    <n v="2622890"/>
    <n v="56129.846000000005"/>
    <n v="0"/>
  </r>
  <r>
    <x v="52"/>
    <n v="23249"/>
    <n v="55"/>
    <x v="4"/>
    <x v="0"/>
    <x v="52"/>
    <n v="1"/>
    <s v="ремонт внутридомовой инженерной системы горячего водоснабжения"/>
    <n v="347"/>
    <s v="пм"/>
    <n v="4549"/>
    <n v="1612282.9642"/>
    <n v="1578503"/>
    <n v="33779.964200000002"/>
    <n v="0"/>
  </r>
  <r>
    <x v="52"/>
    <n v="23250"/>
    <n v="55"/>
    <x v="4"/>
    <x v="0"/>
    <x v="52"/>
    <n v="1"/>
    <s v="ремонт внутридомовой инженерной системы холодного водоснабжения"/>
    <n v="347"/>
    <s v="пм"/>
    <n v="4549"/>
    <n v="1612282.9642"/>
    <n v="1578503"/>
    <n v="33779.964200000002"/>
    <n v="0"/>
  </r>
  <r>
    <x v="52"/>
    <n v="23251"/>
    <n v="55"/>
    <x v="4"/>
    <x v="0"/>
    <x v="52"/>
    <n v="1"/>
    <s v="ремонт фасада"/>
    <n v="711"/>
    <s v="м2"/>
    <n v="7541"/>
    <n v="5476390.3313999996"/>
    <n v="5361651"/>
    <n v="114739.33140000001"/>
    <n v="0"/>
  </r>
  <r>
    <x v="53"/>
    <n v="15467"/>
    <n v="56"/>
    <x v="4"/>
    <x v="0"/>
    <x v="53"/>
    <n v="1"/>
    <s v="ремонт внутридомовой инженерной системы горячего водоснабжения"/>
    <n v="158"/>
    <s v="пм"/>
    <n v="4549"/>
    <n v="734123.07880000002"/>
    <n v="718742"/>
    <n v="15381.078800000001"/>
    <n v="0"/>
  </r>
  <r>
    <x v="53"/>
    <n v="15468"/>
    <n v="56"/>
    <x v="4"/>
    <x v="0"/>
    <x v="53"/>
    <n v="1"/>
    <s v="ремонт внутридомовой инженерной системы холодного водоснабжения"/>
    <n v="158"/>
    <s v="пм"/>
    <n v="4549"/>
    <n v="734123.07880000002"/>
    <n v="718742"/>
    <n v="15381.078800000001"/>
    <n v="0"/>
  </r>
  <r>
    <x v="54"/>
    <n v="16461"/>
    <n v="57"/>
    <x v="4"/>
    <x v="0"/>
    <x v="54"/>
    <n v="1"/>
    <s v="ремонт фасада"/>
    <n v="790"/>
    <s v="м2"/>
    <n v="7541"/>
    <n v="6084878.1459999997"/>
    <n v="5957390"/>
    <n v="127488.14600000001"/>
    <n v="0"/>
  </r>
  <r>
    <x v="11"/>
    <n v="23272"/>
    <n v="58"/>
    <x v="4"/>
    <x v="0"/>
    <x v="11"/>
    <n v="1"/>
    <s v="ремонт внутридомовой инженерной системы горячего водоснабжения"/>
    <n v="277"/>
    <s v="пм"/>
    <n v="4549"/>
    <n v="1287038.5622"/>
    <n v="1260073"/>
    <n v="26965.562200000004"/>
    <n v="0"/>
  </r>
  <r>
    <x v="11"/>
    <n v="23273"/>
    <n v="58"/>
    <x v="4"/>
    <x v="0"/>
    <x v="11"/>
    <n v="1"/>
    <s v="ремонт внутридомовой инженерной системы холодного водоснабжения"/>
    <n v="277"/>
    <s v="пм"/>
    <n v="4549"/>
    <n v="1287038.5622"/>
    <n v="1260073"/>
    <n v="26965.562200000004"/>
    <n v="0"/>
  </r>
  <r>
    <x v="11"/>
    <n v="23274"/>
    <n v="58"/>
    <x v="4"/>
    <x v="0"/>
    <x v="11"/>
    <n v="1"/>
    <s v="ремонт фасада"/>
    <n v="608"/>
    <s v="м2"/>
    <n v="7541"/>
    <n v="4683045.4592000004"/>
    <n v="4584928"/>
    <n v="98117.459200000012"/>
    <n v="0"/>
  </r>
  <r>
    <x v="7"/>
    <n v="23817"/>
    <n v="59"/>
    <x v="4"/>
    <x v="0"/>
    <x v="7"/>
    <n v="1"/>
    <s v="ремонт фасада"/>
    <n v="811"/>
    <s v="м2"/>
    <n v="7541"/>
    <n v="6246628.0713999998"/>
    <n v="6115751"/>
    <n v="130877.07140000002"/>
    <n v="0"/>
  </r>
  <r>
    <x v="55"/>
    <n v="16482"/>
    <n v="60"/>
    <x v="4"/>
    <x v="0"/>
    <x v="55"/>
    <n v="1"/>
    <s v="ремонт подвального помещения"/>
    <n v="430"/>
    <s v="м2"/>
    <n v="6123"/>
    <n v="2689233.8459999999"/>
    <n v="2632890"/>
    <n v="56343.846000000005"/>
    <n v="0"/>
  </r>
  <r>
    <x v="55"/>
    <n v="16481"/>
    <n v="60"/>
    <x v="4"/>
    <x v="0"/>
    <x v="55"/>
    <n v="1"/>
    <s v="ремонт внутридомовой инженерной системы электроснабжения"/>
    <n v="312"/>
    <s v="пм"/>
    <n v="2060"/>
    <n v="656474.20799999998"/>
    <n v="642720"/>
    <n v="13754.208000000002"/>
    <n v="0"/>
  </r>
  <r>
    <x v="56"/>
    <n v="16568"/>
    <n v="61"/>
    <x v="4"/>
    <x v="0"/>
    <x v="56"/>
    <n v="1"/>
    <s v="ремонт внутридомовой инженерной системы электроснабжения"/>
    <n v="258"/>
    <s v="пм"/>
    <n v="2060"/>
    <n v="542853.67200000002"/>
    <n v="531480"/>
    <n v="11373.672"/>
    <n v="0"/>
  </r>
  <r>
    <x v="56"/>
    <n v="16567"/>
    <n v="61"/>
    <x v="4"/>
    <x v="0"/>
    <x v="56"/>
    <n v="1"/>
    <s v="ремонт внутридомовой инженерной системы газоснабжения"/>
    <n v="698"/>
    <s v="пм"/>
    <n v="7186"/>
    <n v="5123166.7192000002"/>
    <n v="5015828"/>
    <n v="107338.71920000001"/>
    <n v="0"/>
  </r>
  <r>
    <x v="57"/>
    <n v="16608"/>
    <n v="62"/>
    <x v="4"/>
    <x v="0"/>
    <x v="57"/>
    <n v="1"/>
    <s v="ремонт внутридомовой инженерной системы электроснабжения"/>
    <n v="258"/>
    <s v="пм"/>
    <n v="2060"/>
    <n v="542853.67200000002"/>
    <n v="531480"/>
    <n v="11373.672"/>
    <n v="0"/>
  </r>
  <r>
    <x v="58"/>
    <n v="16589"/>
    <n v="63"/>
    <x v="4"/>
    <x v="0"/>
    <x v="58"/>
    <n v="1"/>
    <s v="ремонт внутридомовой инженерной системы электроснабжения"/>
    <n v="258"/>
    <s v="пм"/>
    <n v="2060"/>
    <n v="542853.67200000002"/>
    <n v="531480"/>
    <n v="11373.672"/>
    <n v="0"/>
  </r>
  <r>
    <x v="58"/>
    <n v="16588"/>
    <n v="63"/>
    <x v="4"/>
    <x v="0"/>
    <x v="58"/>
    <n v="1"/>
    <s v="ремонт внутридомовой инженерной системы газоснабжения"/>
    <n v="698"/>
    <s v="пм"/>
    <n v="7186"/>
    <n v="5123166.7192000002"/>
    <n v="5015828"/>
    <n v="107338.71920000001"/>
    <n v="0"/>
  </r>
  <r>
    <x v="59"/>
    <n v="24586"/>
    <n v="64"/>
    <x v="4"/>
    <x v="0"/>
    <x v="59"/>
    <n v="1"/>
    <s v="ремонт подвального помещения"/>
    <n v="494"/>
    <s v="м2"/>
    <n v="6123"/>
    <n v="3089491.9068"/>
    <n v="3024762"/>
    <n v="64729.906800000004"/>
    <n v="0"/>
  </r>
  <r>
    <x v="59"/>
    <n v="24585"/>
    <n v="64"/>
    <x v="4"/>
    <x v="0"/>
    <x v="59"/>
    <n v="1"/>
    <s v="ремонт внутридомовой инженерной системы теплоснабжения"/>
    <n v="692"/>
    <s v="пм"/>
    <n v="5546"/>
    <n v="3919961.6047999999"/>
    <n v="3837832"/>
    <n v="82129.604800000016"/>
    <n v="0"/>
  </r>
  <r>
    <x v="60"/>
    <n v="24625"/>
    <n v="65"/>
    <x v="4"/>
    <x v="0"/>
    <x v="60"/>
    <n v="1"/>
    <s v="ремонт подвального помещения"/>
    <n v="404"/>
    <s v="м2"/>
    <n v="6123"/>
    <n v="2526629.0088"/>
    <n v="2473692"/>
    <n v="52937.008800000003"/>
    <n v="0"/>
  </r>
  <r>
    <x v="60"/>
    <n v="24624"/>
    <n v="65"/>
    <x v="4"/>
    <x v="0"/>
    <x v="60"/>
    <n v="1"/>
    <s v="ремонт внутридомовой инженерной системы электроснабжения"/>
    <n v="258"/>
    <s v="пм"/>
    <n v="2060"/>
    <n v="542853.67200000002"/>
    <n v="531480"/>
    <n v="11373.672"/>
    <n v="0"/>
  </r>
  <r>
    <x v="61"/>
    <n v="24729"/>
    <n v="66"/>
    <x v="4"/>
    <x v="0"/>
    <x v="61"/>
    <n v="1"/>
    <s v="ремонт внутридомовой инженерной системы теплоснабжения"/>
    <n v="692"/>
    <s v="пм"/>
    <n v="5546"/>
    <n v="3919961.6047999999"/>
    <n v="3837832"/>
    <n v="82129.604800000016"/>
    <n v="0"/>
  </r>
  <r>
    <x v="62"/>
    <n v="24927"/>
    <n v="67"/>
    <x v="4"/>
    <x v="0"/>
    <x v="62"/>
    <n v="1"/>
    <s v="ремонт внутридомовой инженерной системы горячего водоснабжения"/>
    <n v="457"/>
    <s v="пм"/>
    <n v="4549"/>
    <n v="2123381.3102000002"/>
    <n v="2078893"/>
    <n v="44488.310200000007"/>
    <n v="0"/>
  </r>
  <r>
    <x v="62"/>
    <n v="24928"/>
    <n v="67"/>
    <x v="4"/>
    <x v="0"/>
    <x v="62"/>
    <n v="1"/>
    <s v="ремонт внутридомовой инженерной системы холодного водоснабжения"/>
    <n v="457"/>
    <s v="пм"/>
    <n v="4549"/>
    <n v="2123381.3102000002"/>
    <n v="2078893"/>
    <n v="44488.310200000007"/>
    <n v="0"/>
  </r>
  <r>
    <x v="62"/>
    <n v="24929"/>
    <n v="67"/>
    <x v="4"/>
    <x v="0"/>
    <x v="62"/>
    <n v="1"/>
    <s v="ремонт фасада"/>
    <n v="511"/>
    <s v="м2"/>
    <n v="7541"/>
    <n v="3935914.8514"/>
    <n v="3853451"/>
    <n v="82463.851400000014"/>
    <n v="0"/>
  </r>
  <r>
    <x v="63"/>
    <n v="24939"/>
    <n v="68"/>
    <x v="4"/>
    <x v="0"/>
    <x v="63"/>
    <n v="1"/>
    <s v="ремонт внутридомовой инженерной системы горячего водоснабжения"/>
    <n v="211"/>
    <s v="пм"/>
    <n v="4549"/>
    <n v="980379.55460000003"/>
    <n v="959839"/>
    <n v="20540.554600000003"/>
    <n v="0"/>
  </r>
  <r>
    <x v="63"/>
    <n v="24940"/>
    <n v="68"/>
    <x v="4"/>
    <x v="0"/>
    <x v="63"/>
    <n v="1"/>
    <s v="ремонт внутридомовой инженерной системы холодного водоснабжения"/>
    <n v="211"/>
    <s v="пм"/>
    <n v="4549"/>
    <n v="980379.55460000003"/>
    <n v="959839"/>
    <n v="20540.554600000003"/>
    <n v="0"/>
  </r>
  <r>
    <x v="14"/>
    <n v="25233"/>
    <n v="69"/>
    <x v="4"/>
    <x v="0"/>
    <x v="14"/>
    <n v="1"/>
    <s v="ремонт фасада"/>
    <n v="888"/>
    <s v="м2"/>
    <n v="7541"/>
    <n v="6839711.1311999997"/>
    <n v="6696408"/>
    <n v="143303.1312"/>
    <n v="0"/>
  </r>
  <r>
    <x v="14"/>
    <n v="25231"/>
    <n v="69"/>
    <x v="4"/>
    <x v="0"/>
    <x v="14"/>
    <n v="1"/>
    <s v="ремонт внутридомовой инженерной системы горячего водоснабжения"/>
    <n v="517"/>
    <s v="пм"/>
    <n v="4549"/>
    <n v="2402162.2261999999"/>
    <n v="2351833"/>
    <n v="50329.226200000005"/>
    <n v="0"/>
  </r>
  <r>
    <x v="14"/>
    <n v="25232"/>
    <n v="69"/>
    <x v="4"/>
    <x v="0"/>
    <x v="14"/>
    <n v="1"/>
    <s v="ремонт внутридомовой инженерной системы холодного водоснабжения"/>
    <n v="517"/>
    <s v="пм"/>
    <n v="4549"/>
    <n v="2402162.2261999999"/>
    <n v="2351833"/>
    <n v="50329.226200000005"/>
    <n v="0"/>
  </r>
  <r>
    <x v="64"/>
    <n v="18026"/>
    <n v="70"/>
    <x v="4"/>
    <x v="0"/>
    <x v="64"/>
    <n v="1"/>
    <s v="ремонт внутридомовой инженерной системы газоснабжения"/>
    <n v="180"/>
    <s v="пм"/>
    <n v="7186"/>
    <n v="1321160.4720000001"/>
    <n v="1293480"/>
    <n v="27680.472000000002"/>
    <n v="0"/>
  </r>
  <r>
    <x v="65"/>
    <n v="25274"/>
    <n v="71"/>
    <x v="4"/>
    <x v="0"/>
    <x v="65"/>
    <n v="1"/>
    <s v="ремонт внутридомовой инженерной системы теплоснабжения"/>
    <n v="302"/>
    <s v="пм"/>
    <n v="5546"/>
    <n v="1710734.6888000001"/>
    <n v="1674892"/>
    <n v="35842.688800000004"/>
    <n v="0"/>
  </r>
  <r>
    <x v="66"/>
    <n v="25286"/>
    <n v="72"/>
    <x v="4"/>
    <x v="0"/>
    <x v="66"/>
    <n v="1"/>
    <s v="ремонт внутридомовой инженерной системы газоснабжения"/>
    <n v="188"/>
    <s v="пм"/>
    <n v="7186"/>
    <n v="1379878.7152"/>
    <n v="1350968"/>
    <n v="28910.715200000002"/>
    <n v="0"/>
  </r>
  <r>
    <x v="67"/>
    <n v="25339"/>
    <n v="73"/>
    <x v="4"/>
    <x v="0"/>
    <x v="67"/>
    <n v="1"/>
    <s v="ремонт подвального помещения"/>
    <n v="594"/>
    <s v="м2"/>
    <n v="6123"/>
    <n v="3714895.1268000002"/>
    <n v="3637062"/>
    <n v="77833.126800000013"/>
    <n v="0"/>
  </r>
  <r>
    <x v="67"/>
    <n v="25337"/>
    <n v="73"/>
    <x v="4"/>
    <x v="0"/>
    <x v="67"/>
    <n v="1"/>
    <s v="ремонт внутридомовой инженерной системы газоснабжения"/>
    <n v="398"/>
    <s v="пм"/>
    <n v="7186"/>
    <n v="2921232.5992000001"/>
    <n v="2860028"/>
    <n v="61204.599200000004"/>
    <n v="0"/>
  </r>
  <r>
    <x v="67"/>
    <n v="25338"/>
    <n v="73"/>
    <x v="4"/>
    <x v="0"/>
    <x v="67"/>
    <n v="1"/>
    <s v="ремонт внутридомовой инженерной системы электроснабжения"/>
    <n v="258"/>
    <s v="пм"/>
    <n v="2060"/>
    <n v="542853.67200000002"/>
    <n v="531480"/>
    <n v="11373.672"/>
    <n v="0"/>
  </r>
  <r>
    <x v="68"/>
    <n v="16198"/>
    <n v="74"/>
    <x v="4"/>
    <x v="0"/>
    <x v="68"/>
    <n v="1"/>
    <s v="ремонт внутридомовой инженерной системы водоотведения"/>
    <n v="157"/>
    <s v="пм"/>
    <n v="5052"/>
    <n v="810137.70959999994"/>
    <n v="793164"/>
    <n v="16973.709600000002"/>
    <n v="0"/>
  </r>
  <r>
    <x v="69"/>
    <n v="24849"/>
    <n v="75"/>
    <x v="4"/>
    <x v="0"/>
    <x v="69"/>
    <n v="1"/>
    <s v="ремонт внутридомовой инженерной системы холодного водоснабжения"/>
    <n v="357"/>
    <s v="пм"/>
    <n v="4549"/>
    <n v="1658746.4502000001"/>
    <n v="1623993"/>
    <n v="34753.450200000007"/>
    <n v="0"/>
  </r>
  <r>
    <x v="69"/>
    <n v="24848"/>
    <n v="75"/>
    <x v="4"/>
    <x v="0"/>
    <x v="69"/>
    <n v="1"/>
    <s v="ремонт внутридомовой инженерной системы горячего водоснабжения"/>
    <n v="357"/>
    <s v="пм"/>
    <n v="4549"/>
    <n v="1658746.4502000001"/>
    <n v="1623993"/>
    <n v="34753.450200000007"/>
    <n v="0"/>
  </r>
  <r>
    <x v="16"/>
    <n v="24886"/>
    <n v="76"/>
    <x v="4"/>
    <x v="0"/>
    <x v="16"/>
    <n v="1"/>
    <s v="ремонт внутридомовой инженерной системы горячего водоснабжения"/>
    <n v="227"/>
    <s v="пм"/>
    <n v="4549"/>
    <n v="1054721.1322000001"/>
    <n v="1032623"/>
    <n v="22098.132200000004"/>
    <n v="0"/>
  </r>
  <r>
    <x v="16"/>
    <n v="24887"/>
    <n v="76"/>
    <x v="4"/>
    <x v="0"/>
    <x v="16"/>
    <n v="1"/>
    <s v="ремонт внутридомовой инженерной системы холодного водоснабжения"/>
    <n v="227"/>
    <s v="пм"/>
    <n v="4549"/>
    <n v="1054721.1322000001"/>
    <n v="1032623"/>
    <n v="22098.132200000004"/>
    <n v="0"/>
  </r>
  <r>
    <x v="70"/>
    <n v="24911"/>
    <n v="77"/>
    <x v="4"/>
    <x v="0"/>
    <x v="70"/>
    <n v="1"/>
    <s v="ремонт внутридомовой инженерной системы электроснабжения"/>
    <n v="312"/>
    <s v="пм"/>
    <n v="2060"/>
    <n v="656474.20799999998"/>
    <n v="642720"/>
    <n v="13754.208000000002"/>
    <n v="0"/>
  </r>
  <r>
    <x v="71"/>
    <n v="27965"/>
    <n v="78"/>
    <x v="4"/>
    <x v="0"/>
    <x v="71"/>
    <n v="1"/>
    <s v="ремонт внутридомовой инженерной системы электроснабжения"/>
    <n v="312"/>
    <s v="пм"/>
    <n v="2060"/>
    <n v="656474.20799999998"/>
    <n v="642720"/>
    <n v="13754.208000000002"/>
    <n v="0"/>
  </r>
  <r>
    <x v="72"/>
    <n v="17839"/>
    <n v="79"/>
    <x v="4"/>
    <x v="0"/>
    <x v="72"/>
    <n v="1"/>
    <s v="ремонт внутридомовой инженерной системы газоснабжения"/>
    <n v="711"/>
    <s v="пм"/>
    <n v="7186"/>
    <n v="5218583.8644000003"/>
    <n v="5109246"/>
    <n v="109337.86440000001"/>
    <n v="0"/>
  </r>
  <r>
    <x v="73"/>
    <n v="28759"/>
    <n v="80"/>
    <x v="4"/>
    <x v="0"/>
    <x v="73"/>
    <n v="1"/>
    <s v="ремонт внутридомовой инженерной системы газоснабжения"/>
    <n v="387"/>
    <s v="пм"/>
    <n v="7186"/>
    <n v="2840495.0148"/>
    <n v="2780982"/>
    <n v="59513.014800000004"/>
    <n v="0"/>
  </r>
  <r>
    <x v="74"/>
    <n v="27980"/>
    <n v="81"/>
    <x v="4"/>
    <x v="0"/>
    <x v="74"/>
    <n v="1"/>
    <s v="ремонт подвального помещения"/>
    <n v="85"/>
    <s v="м2"/>
    <n v="6123"/>
    <n v="531592.73699999996"/>
    <n v="520455"/>
    <n v="11137.737000000001"/>
    <n v="0"/>
  </r>
  <r>
    <x v="74"/>
    <n v="27978"/>
    <n v="81"/>
    <x v="4"/>
    <x v="0"/>
    <x v="74"/>
    <n v="1"/>
    <s v="ремонт внутридомовой инженерной системы газоснабжения"/>
    <n v="456"/>
    <s v="пм"/>
    <n v="7186"/>
    <n v="3346939.8624"/>
    <n v="3276816"/>
    <n v="70123.862400000013"/>
    <n v="0"/>
  </r>
  <r>
    <x v="74"/>
    <n v="27979"/>
    <n v="81"/>
    <x v="4"/>
    <x v="0"/>
    <x v="74"/>
    <n v="1"/>
    <s v="ремонт внутридомовой инженерной системы теплоснабжения"/>
    <n v="309"/>
    <s v="пм"/>
    <n v="5546"/>
    <n v="1750387.4796"/>
    <n v="1713714"/>
    <n v="36673.479600000006"/>
    <n v="0"/>
  </r>
  <r>
    <x v="75"/>
    <n v="15904"/>
    <n v="82"/>
    <x v="4"/>
    <x v="0"/>
    <x v="75"/>
    <n v="1"/>
    <s v="ремонт подвального помещения"/>
    <n v="118"/>
    <s v="м2"/>
    <n v="6123"/>
    <n v="737975.79960000003"/>
    <n v="722514"/>
    <n v="15461.799600000002"/>
    <n v="0"/>
  </r>
  <r>
    <x v="75"/>
    <n v="15903"/>
    <n v="82"/>
    <x v="4"/>
    <x v="0"/>
    <x v="75"/>
    <n v="1"/>
    <s v="ремонт внутридомовой инженерной системы газоснабжения"/>
    <n v="66"/>
    <s v="пм"/>
    <n v="7186"/>
    <n v="484425.50640000001"/>
    <n v="474276"/>
    <n v="10149.5064"/>
    <n v="0"/>
  </r>
  <r>
    <x v="76"/>
    <n v="15916"/>
    <n v="83"/>
    <x v="4"/>
    <x v="0"/>
    <x v="76"/>
    <n v="1"/>
    <s v="ремонт внутридомовой инженерной системы газоснабжения"/>
    <n v="66"/>
    <s v="пм"/>
    <n v="7186"/>
    <n v="484425.50640000001"/>
    <n v="474276"/>
    <n v="10149.5064"/>
    <n v="0"/>
  </r>
  <r>
    <x v="76"/>
    <n v="15917"/>
    <n v="83"/>
    <x v="4"/>
    <x v="0"/>
    <x v="76"/>
    <n v="1"/>
    <s v="ремонт внутридомовой инженерной системы электроснабжения"/>
    <n v="143"/>
    <s v="пм"/>
    <n v="2060"/>
    <n v="300884.01199999999"/>
    <n v="294580"/>
    <n v="6304.0120000000006"/>
    <n v="0"/>
  </r>
  <r>
    <x v="77"/>
    <n v="17664"/>
    <n v="84"/>
    <x v="4"/>
    <x v="0"/>
    <x v="77"/>
    <n v="1"/>
    <s v="ремонт внутридомовой инженерной системы электроснабжения"/>
    <n v="312"/>
    <s v="пм"/>
    <n v="2060"/>
    <n v="656474.20799999998"/>
    <n v="642720"/>
    <n v="13754.208000000002"/>
    <n v="0"/>
  </r>
  <r>
    <x v="78"/>
    <n v="17803"/>
    <n v="85"/>
    <x v="4"/>
    <x v="0"/>
    <x v="78"/>
    <n v="1"/>
    <s v="ремонт внутридомовой инженерной системы электроснабжения"/>
    <n v="211"/>
    <s v="пм"/>
    <n v="2060"/>
    <n v="443961.72399999999"/>
    <n v="434660"/>
    <n v="9301.7240000000002"/>
    <n v="0"/>
  </r>
  <r>
    <x v="79"/>
    <n v="28798"/>
    <n v="86"/>
    <x v="4"/>
    <x v="0"/>
    <x v="79"/>
    <n v="1"/>
    <s v="ремонт внутридомовой инженерной системы электроснабжения"/>
    <n v="376"/>
    <s v="пм"/>
    <n v="2060"/>
    <n v="791135.58400000003"/>
    <n v="774560"/>
    <n v="16575.584000000003"/>
    <n v="0"/>
  </r>
  <r>
    <x v="79"/>
    <n v="28797"/>
    <n v="86"/>
    <x v="4"/>
    <x v="0"/>
    <x v="79"/>
    <n v="1"/>
    <s v="ремонт внутридомовой инженерной системы газоснабжения"/>
    <n v="417"/>
    <s v="пм"/>
    <n v="7186"/>
    <n v="3060688.4268"/>
    <n v="2996562"/>
    <n v="64126.426800000008"/>
    <n v="0"/>
  </r>
  <r>
    <x v="80"/>
    <n v="31162"/>
    <n v="87"/>
    <x v="4"/>
    <x v="0"/>
    <x v="80"/>
    <n v="1"/>
    <s v="ремонт внутридомовой инженерной системы электроснабжения"/>
    <n v="670"/>
    <s v="пм"/>
    <n v="2060"/>
    <n v="1409736.28"/>
    <n v="1380200"/>
    <n v="29536.280000000002"/>
    <n v="0"/>
  </r>
  <r>
    <x v="81"/>
    <n v="31175"/>
    <n v="88"/>
    <x v="4"/>
    <x v="0"/>
    <x v="81"/>
    <n v="1"/>
    <s v="ремонт внутридомовой инженерной системы электроснабжения"/>
    <n v="546"/>
    <s v="пм"/>
    <n v="2060"/>
    <n v="1148829.8640000001"/>
    <n v="1124760"/>
    <n v="24069.864000000001"/>
    <n v="0"/>
  </r>
  <r>
    <x v="81"/>
    <n v="31174"/>
    <n v="88"/>
    <x v="4"/>
    <x v="0"/>
    <x v="81"/>
    <n v="1"/>
    <s v="ремонт внутридомовой инженерной системы газоснабжения"/>
    <n v="121"/>
    <s v="пм"/>
    <n v="7186"/>
    <n v="888113.42839999998"/>
    <n v="869506"/>
    <n v="18607.428400000001"/>
    <n v="0"/>
  </r>
  <r>
    <x v="82"/>
    <n v="15941"/>
    <n v="89"/>
    <x v="4"/>
    <x v="0"/>
    <x v="82"/>
    <n v="1"/>
    <s v="ремонт внутридомовой инженерной системы газоснабжения"/>
    <n v="121"/>
    <s v="пм"/>
    <n v="7186"/>
    <n v="888113.42839999998"/>
    <n v="869506"/>
    <n v="18607.428400000001"/>
    <n v="0"/>
  </r>
  <r>
    <x v="82"/>
    <n v="15942"/>
    <n v="89"/>
    <x v="4"/>
    <x v="0"/>
    <x v="82"/>
    <n v="1"/>
    <s v="ремонт внутридомовой инженерной системы электроснабжения"/>
    <n v="204"/>
    <s v="пм"/>
    <n v="2060"/>
    <n v="429233.136"/>
    <n v="420240"/>
    <n v="8993.1360000000004"/>
    <n v="0"/>
  </r>
  <r>
    <x v="82"/>
    <n v="15943"/>
    <n v="89"/>
    <x v="4"/>
    <x v="0"/>
    <x v="82"/>
    <n v="1"/>
    <s v="ремонт подвального помещения"/>
    <n v="165"/>
    <s v="м2"/>
    <n v="6123"/>
    <n v="1031915.313"/>
    <n v="1010295"/>
    <n v="21620.313000000002"/>
    <n v="0"/>
  </r>
  <r>
    <x v="83"/>
    <n v="15969"/>
    <n v="90"/>
    <x v="4"/>
    <x v="0"/>
    <x v="83"/>
    <n v="1"/>
    <s v="ремонт внутридомовой инженерной системы электроснабжения"/>
    <n v="609"/>
    <s v="пм"/>
    <n v="2060"/>
    <n v="1281387.156"/>
    <n v="1254540"/>
    <n v="26847.156000000003"/>
    <n v="0"/>
  </r>
  <r>
    <x v="84"/>
    <n v="15983"/>
    <n v="91"/>
    <x v="4"/>
    <x v="0"/>
    <x v="84"/>
    <n v="1"/>
    <s v="ремонт внутридомовой инженерной системы электроснабжения"/>
    <n v="321"/>
    <s v="пм"/>
    <n v="2060"/>
    <n v="675410.96400000004"/>
    <n v="661260"/>
    <n v="14150.964000000002"/>
    <n v="0"/>
  </r>
  <r>
    <x v="85"/>
    <n v="28702"/>
    <n v="92"/>
    <x v="4"/>
    <x v="0"/>
    <x v="85"/>
    <n v="1"/>
    <s v="ремонт внутридомовой инженерной системы теплоснабжения"/>
    <n v="321"/>
    <s v="пм"/>
    <n v="5546"/>
    <n v="1818363.6924000001"/>
    <n v="1780266"/>
    <n v="38097.692400000007"/>
    <n v="0"/>
  </r>
  <r>
    <x v="86"/>
    <n v="31450"/>
    <n v="93"/>
    <x v="4"/>
    <x v="0"/>
    <x v="86"/>
    <n v="1"/>
    <s v="ремонт подвального помещения"/>
    <n v="98"/>
    <s v="м2"/>
    <n v="6123"/>
    <n v="612895.15560000006"/>
    <n v="600054"/>
    <n v="12841.155600000002"/>
    <n v="0"/>
  </r>
  <r>
    <x v="86"/>
    <n v="31448"/>
    <n v="93"/>
    <x v="4"/>
    <x v="0"/>
    <x v="86"/>
    <n v="1"/>
    <s v="ремонт внутридомовой инженерной системы газоснабжения"/>
    <n v="126"/>
    <s v="пм"/>
    <n v="7186"/>
    <n v="924812.33039999998"/>
    <n v="905436"/>
    <n v="19376.330400000003"/>
    <n v="0"/>
  </r>
  <r>
    <x v="86"/>
    <n v="31449"/>
    <n v="93"/>
    <x v="4"/>
    <x v="0"/>
    <x v="86"/>
    <n v="1"/>
    <s v="ремонт внутридомовой инженерной системы теплоснабжения"/>
    <n v="381"/>
    <s v="пм"/>
    <n v="5546"/>
    <n v="2158244.7563999998"/>
    <n v="2113026"/>
    <n v="45218.756400000006"/>
    <n v="0"/>
  </r>
  <r>
    <x v="87"/>
    <n v="16221"/>
    <n v="94"/>
    <x v="4"/>
    <x v="0"/>
    <x v="87"/>
    <n v="1"/>
    <s v="ремонт фасада"/>
    <n v="438"/>
    <s v="м2"/>
    <n v="7541"/>
    <n v="3373641.3012000001"/>
    <n v="3302958"/>
    <n v="70683.301200000002"/>
    <n v="0"/>
  </r>
  <r>
    <x v="12"/>
    <n v="31463"/>
    <n v="95"/>
    <x v="4"/>
    <x v="0"/>
    <x v="12"/>
    <n v="1"/>
    <s v="ремонт внутридомовой инженерной системы горячего водоснабжения"/>
    <n v="211"/>
    <s v="пм"/>
    <n v="4549"/>
    <n v="980379.55460000003"/>
    <n v="959839"/>
    <n v="20540.554600000003"/>
    <n v="0"/>
  </r>
  <r>
    <x v="12"/>
    <n v="31464"/>
    <n v="95"/>
    <x v="4"/>
    <x v="0"/>
    <x v="12"/>
    <n v="1"/>
    <s v="ремонт внутридомовой инженерной системы холодного водоснабжения"/>
    <n v="211"/>
    <s v="пм"/>
    <n v="4549"/>
    <n v="980379.55460000003"/>
    <n v="959839"/>
    <n v="20540.554600000003"/>
    <n v="0"/>
  </r>
  <r>
    <x v="88"/>
    <n v="31478"/>
    <n v="96"/>
    <x v="4"/>
    <x v="0"/>
    <x v="88"/>
    <n v="1"/>
    <s v="ремонт фасада"/>
    <n v="390"/>
    <s v="м2"/>
    <n v="7541"/>
    <n v="3003927.1860000002"/>
    <n v="2940990"/>
    <n v="62937.186000000009"/>
    <n v="0"/>
  </r>
  <r>
    <x v="8"/>
    <n v="31771"/>
    <n v="97"/>
    <x v="4"/>
    <x v="0"/>
    <x v="8"/>
    <n v="1"/>
    <s v="ремонт фасада"/>
    <n v="859"/>
    <s v="м2"/>
    <n v="7541"/>
    <n v="6616342.1865999997"/>
    <n v="6477719"/>
    <n v="138623.18660000002"/>
    <n v="0"/>
  </r>
  <r>
    <x v="9"/>
    <n v="18220"/>
    <n v="98"/>
    <x v="4"/>
    <x v="0"/>
    <x v="9"/>
    <n v="1"/>
    <s v="ремонт фасада"/>
    <n v="798"/>
    <s v="м2"/>
    <n v="7541"/>
    <n v="6146497.1651999997"/>
    <n v="6017718"/>
    <n v="128779.16520000002"/>
    <n v="0"/>
  </r>
  <r>
    <x v="89"/>
    <n v="31867"/>
    <n v="99"/>
    <x v="4"/>
    <x v="0"/>
    <x v="89"/>
    <n v="1"/>
    <s v="ремонт внутридомовой инженерной системы холодного водоснабжения"/>
    <n v="451"/>
    <s v="пм"/>
    <n v="4549"/>
    <n v="2095503.2186"/>
    <n v="2051599"/>
    <n v="43904.218600000007"/>
    <n v="0"/>
  </r>
  <r>
    <x v="89"/>
    <n v="31866"/>
    <n v="99"/>
    <x v="4"/>
    <x v="0"/>
    <x v="89"/>
    <n v="1"/>
    <s v="ремонт внутридомовой инженерной системы горячего водоснабжения"/>
    <n v="451"/>
    <s v="пм"/>
    <n v="4549"/>
    <n v="2095503.2186"/>
    <n v="2051599"/>
    <n v="43904.218600000007"/>
    <n v="0"/>
  </r>
  <r>
    <x v="90"/>
    <n v="36644"/>
    <n v="100"/>
    <x v="4"/>
    <x v="0"/>
    <x v="90"/>
    <n v="1"/>
    <s v="ремонт внутридомовой инженерной системы холодного водоснабжения"/>
    <n v="302"/>
    <s v="пм"/>
    <n v="4549"/>
    <n v="1403197.2771999999"/>
    <n v="1373798"/>
    <n v="29399.277200000004"/>
    <n v="0"/>
  </r>
  <r>
    <x v="90"/>
    <n v="36643"/>
    <n v="100"/>
    <x v="4"/>
    <x v="0"/>
    <x v="90"/>
    <n v="1"/>
    <s v="ремонт внутридомовой инженерной системы горячего водоснабжения"/>
    <n v="302"/>
    <s v="пм"/>
    <n v="4549"/>
    <n v="1403197.2771999999"/>
    <n v="1373798"/>
    <n v="29399.277200000004"/>
    <n v="0"/>
  </r>
  <r>
    <x v="91"/>
    <n v="40253"/>
    <n v="101"/>
    <x v="4"/>
    <x v="0"/>
    <x v="91"/>
    <n v="1"/>
    <s v="ремонт внутридомовой инженерной системы холодного водоснабжения"/>
    <n v="401"/>
    <s v="пм"/>
    <n v="4549"/>
    <n v="1863185.7886000001"/>
    <n v="1824149"/>
    <n v="39036.788600000007"/>
    <n v="0"/>
  </r>
  <r>
    <x v="91"/>
    <n v="40252"/>
    <n v="101"/>
    <x v="4"/>
    <x v="0"/>
    <x v="91"/>
    <n v="1"/>
    <s v="ремонт внутридомовой инженерной системы горячего водоснабжения"/>
    <n v="401"/>
    <s v="пм"/>
    <n v="4549"/>
    <n v="1863185.7886000001"/>
    <n v="1824149"/>
    <n v="39036.788600000007"/>
    <n v="0"/>
  </r>
  <r>
    <x v="92"/>
    <n v="40266"/>
    <n v="102"/>
    <x v="4"/>
    <x v="0"/>
    <x v="92"/>
    <n v="1"/>
    <s v="ремонт внутридомовой инженерной системы холодного водоснабжения"/>
    <n v="357"/>
    <s v="пм"/>
    <n v="4549"/>
    <n v="1658746.4502000001"/>
    <n v="1623993"/>
    <n v="34753.450200000007"/>
    <n v="0"/>
  </r>
  <r>
    <x v="92"/>
    <n v="40265"/>
    <n v="102"/>
    <x v="4"/>
    <x v="0"/>
    <x v="92"/>
    <n v="1"/>
    <s v="ремонт внутридомовой инженерной системы горячего водоснабжения"/>
    <n v="357"/>
    <s v="пм"/>
    <n v="4549"/>
    <n v="1658746.4502000001"/>
    <n v="1623993"/>
    <n v="34753.450200000007"/>
    <n v="0"/>
  </r>
  <r>
    <x v="15"/>
    <n v="40181"/>
    <n v="103"/>
    <x v="4"/>
    <x v="0"/>
    <x v="15"/>
    <n v="1"/>
    <s v="ремонт внутридомовой инженерной системы водоотведения"/>
    <n v="520"/>
    <s v="пм"/>
    <n v="5052"/>
    <n v="2683258.656"/>
    <n v="2627040"/>
    <n v="56218.656000000003"/>
    <n v="0"/>
  </r>
  <r>
    <x v="15"/>
    <n v="40188"/>
    <n v="103"/>
    <x v="4"/>
    <x v="0"/>
    <x v="15"/>
    <n v="1"/>
    <s v="ремонт внутридомовой инжененрной системы теплоснабжения"/>
    <n v="220"/>
    <s v="пм"/>
    <n v="5546"/>
    <n v="1246230.568"/>
    <n v="1220120"/>
    <n v="26110.568000000003"/>
    <n v="0"/>
  </r>
  <r>
    <x v="15"/>
    <n v="40189"/>
    <n v="103"/>
    <x v="4"/>
    <x v="0"/>
    <x v="15"/>
    <n v="1"/>
    <s v="ремонт внутридомовой инженерной системы электроснабжения"/>
    <n v="139"/>
    <s v="пм"/>
    <n v="2060"/>
    <n v="292467.67599999998"/>
    <n v="286340"/>
    <n v="6127.6760000000004"/>
    <n v="0"/>
  </r>
  <r>
    <x v="93"/>
    <n v="17855"/>
    <n v="104"/>
    <x v="4"/>
    <x v="0"/>
    <x v="93"/>
    <n v="1"/>
    <s v="ремонт внутридомовой инженерной системы горячего водоснабжения"/>
    <n v="201"/>
    <s v="пм"/>
    <n v="4549"/>
    <n v="933916.0686"/>
    <n v="914349"/>
    <n v="19567.068600000002"/>
    <n v="0"/>
  </r>
  <r>
    <x v="93"/>
    <n v="17856"/>
    <n v="104"/>
    <x v="4"/>
    <x v="0"/>
    <x v="93"/>
    <n v="1"/>
    <s v="ремонт внутридомовой инженерной системы холодного водоснабжения"/>
    <n v="201"/>
    <s v="пм"/>
    <n v="4549"/>
    <n v="933916.0686"/>
    <n v="914349"/>
    <n v="19567.068600000002"/>
    <n v="0"/>
  </r>
  <r>
    <x v="10"/>
    <n v="40226"/>
    <n v="105"/>
    <x v="4"/>
    <x v="0"/>
    <x v="10"/>
    <n v="1"/>
    <s v="ремонт внутридомовой инженерной системы горячего водоснабжения"/>
    <n v="357"/>
    <s v="пм"/>
    <n v="4549"/>
    <n v="1658746.4502000001"/>
    <n v="1623993"/>
    <n v="34753.450200000007"/>
    <n v="0"/>
  </r>
  <r>
    <x v="10"/>
    <n v="40227"/>
    <n v="105"/>
    <x v="4"/>
    <x v="0"/>
    <x v="10"/>
    <n v="1"/>
    <s v="ремонт внутридомовой инженерной системы холодного водоснабжения"/>
    <n v="357"/>
    <s v="пм"/>
    <n v="4549"/>
    <n v="1658746.4502000001"/>
    <n v="1623993"/>
    <n v="34753.450200000007"/>
    <n v="0"/>
  </r>
  <r>
    <x v="10"/>
    <n v="40228"/>
    <n v="105"/>
    <x v="4"/>
    <x v="0"/>
    <x v="10"/>
    <n v="1"/>
    <s v="ремонт фасада"/>
    <n v="300"/>
    <s v="м2"/>
    <n v="7541"/>
    <n v="2310713.2200000002"/>
    <n v="2262300"/>
    <n v="48413.220000000008"/>
    <n v="0"/>
  </r>
  <r>
    <x v="94"/>
    <n v="16269"/>
    <n v="106"/>
    <x v="4"/>
    <x v="0"/>
    <x v="94"/>
    <n v="1"/>
    <s v="ремонт внутридомовой инженерной системы горячего водоснабжения"/>
    <n v="106"/>
    <s v="пм"/>
    <n v="4549"/>
    <n v="492512.95160000003"/>
    <n v="482194"/>
    <n v="10318.9516"/>
    <n v="0"/>
  </r>
  <r>
    <x v="94"/>
    <n v="16270"/>
    <n v="106"/>
    <x v="4"/>
    <x v="0"/>
    <x v="94"/>
    <n v="1"/>
    <s v="ремонт внутридомовой инженерной системы холодного водоснабжения"/>
    <n v="106"/>
    <s v="пм"/>
    <n v="4549"/>
    <n v="492512.95160000003"/>
    <n v="482194"/>
    <n v="10318.9516"/>
    <n v="0"/>
  </r>
  <r>
    <x v="94"/>
    <n v="16271"/>
    <n v="106"/>
    <x v="4"/>
    <x v="0"/>
    <x v="94"/>
    <n v="1"/>
    <s v="ремонт фасада"/>
    <n v="432"/>
    <s v="м2"/>
    <n v="7541"/>
    <n v="3327427.0367999999"/>
    <n v="3257712"/>
    <n v="69715.036800000002"/>
    <n v="0"/>
  </r>
  <r>
    <x v="1"/>
    <m/>
    <m/>
    <x v="5"/>
    <x v="1"/>
    <x v="1"/>
    <m/>
    <m/>
    <m/>
    <m/>
    <m/>
    <n v="362306402.50739998"/>
    <n v="354715491"/>
    <n v="7590911.5074000014"/>
    <n v="0"/>
  </r>
  <r>
    <x v="1"/>
    <m/>
    <m/>
    <x v="6"/>
    <x v="2"/>
    <x v="1"/>
    <m/>
    <m/>
    <m/>
    <m/>
    <m/>
    <n v="440944527.80659997"/>
    <n v="431706019"/>
    <n v="9238508.8066000026"/>
    <n v="0"/>
  </r>
  <r>
    <x v="1"/>
    <m/>
    <m/>
    <x v="6"/>
    <x v="1"/>
    <x v="1"/>
    <m/>
    <m/>
    <m/>
    <m/>
    <m/>
    <m/>
    <m/>
    <m/>
    <m/>
  </r>
  <r>
    <x v="1"/>
    <m/>
    <m/>
    <x v="6"/>
    <x v="1"/>
    <x v="1"/>
    <m/>
    <m/>
    <m/>
    <m/>
    <m/>
    <m/>
    <m/>
    <m/>
    <m/>
  </r>
  <r>
    <x v="1"/>
    <m/>
    <m/>
    <x v="6"/>
    <x v="1"/>
    <x v="1"/>
    <m/>
    <m/>
    <m/>
    <m/>
    <m/>
    <m/>
    <m/>
    <m/>
    <m/>
  </r>
  <r>
    <x v="1"/>
    <m/>
    <m/>
    <x v="6"/>
    <x v="1"/>
    <x v="1"/>
    <m/>
    <m/>
    <m/>
    <m/>
    <m/>
    <m/>
    <m/>
    <m/>
    <m/>
  </r>
  <r>
    <x v="1"/>
    <m/>
    <m/>
    <x v="6"/>
    <x v="1"/>
    <x v="1"/>
    <m/>
    <m/>
    <m/>
    <m/>
    <m/>
    <m/>
    <m/>
    <m/>
    <m/>
  </r>
  <r>
    <x v="1"/>
    <m/>
    <m/>
    <x v="6"/>
    <x v="1"/>
    <x v="1"/>
    <m/>
    <m/>
    <m/>
    <m/>
    <m/>
    <m/>
    <m/>
    <m/>
    <m/>
  </r>
  <r>
    <x v="1"/>
    <m/>
    <m/>
    <x v="6"/>
    <x v="1"/>
    <x v="1"/>
    <m/>
    <m/>
    <m/>
    <m/>
    <m/>
    <m/>
    <m/>
    <m/>
    <m/>
  </r>
  <r>
    <x v="1"/>
    <m/>
    <m/>
    <x v="6"/>
    <x v="1"/>
    <x v="1"/>
    <m/>
    <m/>
    <m/>
    <m/>
    <m/>
    <m/>
    <m/>
    <m/>
    <m/>
  </r>
  <r>
    <x v="1"/>
    <m/>
    <m/>
    <x v="6"/>
    <x v="1"/>
    <x v="1"/>
    <m/>
    <m/>
    <m/>
    <m/>
    <m/>
    <m/>
    <m/>
    <m/>
    <m/>
  </r>
  <r>
    <x v="1"/>
    <m/>
    <m/>
    <x v="6"/>
    <x v="1"/>
    <x v="1"/>
    <m/>
    <m/>
    <m/>
    <m/>
    <m/>
    <m/>
    <m/>
    <m/>
    <m/>
  </r>
  <r>
    <x v="1"/>
    <m/>
    <m/>
    <x v="6"/>
    <x v="1"/>
    <x v="1"/>
    <m/>
    <m/>
    <m/>
    <m/>
    <m/>
    <m/>
    <m/>
    <m/>
    <m/>
  </r>
  <r>
    <x v="1"/>
    <m/>
    <m/>
    <x v="6"/>
    <x v="1"/>
    <x v="1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 таблица1" cacheId="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compact="0" compactData="0" multipleFieldFilters="0">
  <location ref="B4:F115" firstHeaderRow="1" firstDataRow="1" firstDataCol="4"/>
  <pivotFields count="15">
    <pivotField axis="axisRow" compact="0" outline="0" showAll="0" defaultSubtotal="0">
      <items count="98">
        <item x="29"/>
        <item x="53"/>
        <item x="68"/>
        <item x="87"/>
        <item x="94"/>
        <item x="3"/>
        <item x="19"/>
        <item x="54"/>
        <item x="26"/>
        <item x="93"/>
        <item x="2"/>
        <item x="9"/>
        <item x="27"/>
        <item x="30"/>
        <item x="44"/>
        <item x="18"/>
        <item x="31"/>
        <item x="5"/>
        <item x="21"/>
        <item x="24"/>
        <item x="0"/>
        <item x="28"/>
        <item x="6"/>
        <item x="40"/>
        <item x="52"/>
        <item x="11"/>
        <item x="7"/>
        <item x="69"/>
        <item x="16"/>
        <item x="62"/>
        <item x="63"/>
        <item x="14"/>
        <item x="12"/>
        <item x="88"/>
        <item x="4"/>
        <item x="8"/>
        <item x="89"/>
        <item x="90"/>
        <item x="15"/>
        <item x="10"/>
        <item x="91"/>
        <item x="92"/>
        <item x="1"/>
        <item x="46"/>
        <item x="45"/>
        <item x="33"/>
        <item x="35"/>
        <item m="1" x="97"/>
        <item m="1" x="96"/>
        <item x="86"/>
        <item x="85"/>
        <item x="84"/>
        <item x="83"/>
        <item x="82"/>
        <item x="81"/>
        <item x="20"/>
        <item x="32"/>
        <item x="34"/>
        <item x="55"/>
        <item x="56"/>
        <item x="57"/>
        <item x="58"/>
        <item x="59"/>
        <item x="60"/>
        <item x="61"/>
        <item x="64"/>
        <item x="22"/>
        <item x="23"/>
        <item x="25"/>
        <item x="65"/>
        <item x="66"/>
        <item x="67"/>
        <item x="70"/>
        <item x="71"/>
        <item x="72"/>
        <item x="73"/>
        <item x="74"/>
        <item x="75"/>
        <item x="76"/>
        <item x="77"/>
        <item x="78"/>
        <item x="79"/>
        <item x="80"/>
        <item x="49"/>
        <item x="50"/>
        <item x="51"/>
        <item x="47"/>
        <item x="48"/>
        <item x="39"/>
        <item x="41"/>
        <item x="42"/>
        <item x="43"/>
        <item x="13"/>
        <item x="36"/>
        <item x="37"/>
        <item x="38"/>
        <item m="1" x="95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7">
        <item x="0"/>
        <item x="2"/>
        <item x="4"/>
        <item x="1"/>
        <item x="3"/>
        <item x="5"/>
        <item x="6"/>
      </items>
    </pivotField>
    <pivotField axis="axisRow" compact="0" outline="0" showAll="0" sortType="ascending" defaultSubtotal="0">
      <items count="3">
        <item x="0"/>
        <item x="2"/>
        <item x="1"/>
      </items>
    </pivotField>
    <pivotField axis="axisRow" compact="0" outline="0" showAll="0">
      <items count="101">
        <item x="18"/>
        <item x="19"/>
        <item x="21"/>
        <item x="24"/>
        <item x="26"/>
        <item x="0"/>
        <item x="27"/>
        <item x="28"/>
        <item x="29"/>
        <item x="30"/>
        <item x="31"/>
        <item x="5"/>
        <item x="6"/>
        <item x="40"/>
        <item x="44"/>
        <item x="52"/>
        <item x="53"/>
        <item x="54"/>
        <item x="11"/>
        <item x="7"/>
        <item x="62"/>
        <item x="63"/>
        <item x="14"/>
        <item x="68"/>
        <item x="69"/>
        <item x="16"/>
        <item x="87"/>
        <item x="12"/>
        <item x="88"/>
        <item x="4"/>
        <item x="8"/>
        <item x="9"/>
        <item x="89"/>
        <item x="90"/>
        <item x="91"/>
        <item x="92"/>
        <item x="15"/>
        <item x="93"/>
        <item x="10"/>
        <item x="94"/>
        <item x="2"/>
        <item x="3"/>
        <item x="1"/>
        <item x="46"/>
        <item x="45"/>
        <item x="33"/>
        <item x="35"/>
        <item m="1" x="95"/>
        <item m="1" x="98"/>
        <item x="86"/>
        <item x="85"/>
        <item x="84"/>
        <item x="83"/>
        <item x="82"/>
        <item x="81"/>
        <item x="20"/>
        <item x="32"/>
        <item x="34"/>
        <item x="55"/>
        <item x="56"/>
        <item x="57"/>
        <item x="58"/>
        <item x="59"/>
        <item x="60"/>
        <item x="61"/>
        <item x="64"/>
        <item x="22"/>
        <item x="23"/>
        <item x="25"/>
        <item x="65"/>
        <item x="66"/>
        <item x="67"/>
        <item x="70"/>
        <item x="71"/>
        <item x="72"/>
        <item x="73"/>
        <item x="74"/>
        <item x="75"/>
        <item x="76"/>
        <item x="77"/>
        <item x="78"/>
        <item x="79"/>
        <item x="80"/>
        <item x="49"/>
        <item x="50"/>
        <item x="51"/>
        <item x="47"/>
        <item x="48"/>
        <item x="39"/>
        <item x="41"/>
        <item x="42"/>
        <item x="43"/>
        <item x="13"/>
        <item x="36"/>
        <item x="37"/>
        <item x="38"/>
        <item m="1" x="96"/>
        <item m="1" x="99"/>
        <item m="1" x="97"/>
        <item x="17"/>
        <item t="default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/>
    <pivotField compact="0" numFmtId="4" outline="0" showAll="0" defaultSubtotal="0"/>
    <pivotField compact="0" numFmtId="4" outline="0" showAll="0" defaultSubtotal="0"/>
    <pivotField compact="0" numFmtId="4" outline="0" showAll="0" defaultSubtotal="0"/>
  </pivotFields>
  <rowFields count="4">
    <field x="0"/>
    <field x="3"/>
    <field x="4"/>
    <field x="5"/>
  </rowFields>
  <rowItems count="111">
    <i>
      <x/>
      <x v="2"/>
      <x/>
      <x v="8"/>
    </i>
    <i>
      <x v="1"/>
      <x v="2"/>
      <x/>
      <x v="16"/>
    </i>
    <i>
      <x v="2"/>
      <x v="2"/>
      <x/>
      <x v="23"/>
    </i>
    <i>
      <x v="3"/>
      <x v="2"/>
      <x/>
      <x v="26"/>
    </i>
    <i>
      <x v="4"/>
      <x v="2"/>
      <x/>
      <x v="39"/>
    </i>
    <i>
      <x v="5"/>
      <x v="1"/>
      <x/>
      <x v="41"/>
    </i>
    <i>
      <x v="6"/>
      <x v="2"/>
      <x/>
      <x v="1"/>
    </i>
    <i>
      <x v="7"/>
      <x v="2"/>
      <x/>
      <x v="17"/>
    </i>
    <i>
      <x v="8"/>
      <x v="2"/>
      <x/>
      <x v="4"/>
    </i>
    <i>
      <x v="9"/>
      <x v="2"/>
      <x/>
      <x v="37"/>
    </i>
    <i>
      <x v="10"/>
      <x v="1"/>
      <x/>
      <x v="40"/>
    </i>
    <i>
      <x v="11"/>
      <x v="1"/>
      <x/>
      <x v="31"/>
    </i>
    <i r="1">
      <x v="2"/>
      <x/>
      <x v="31"/>
    </i>
    <i>
      <x v="12"/>
      <x v="2"/>
      <x/>
      <x v="6"/>
    </i>
    <i>
      <x v="13"/>
      <x v="2"/>
      <x/>
      <x v="9"/>
    </i>
    <i>
      <x v="14"/>
      <x v="2"/>
      <x/>
      <x v="14"/>
    </i>
    <i>
      <x v="15"/>
      <x v="2"/>
      <x/>
      <x/>
    </i>
    <i>
      <x v="16"/>
      <x v="2"/>
      <x/>
      <x v="10"/>
    </i>
    <i>
      <x v="17"/>
      <x v="1"/>
      <x/>
      <x v="11"/>
    </i>
    <i r="1">
      <x v="2"/>
      <x/>
      <x v="11"/>
    </i>
    <i>
      <x v="18"/>
      <x v="2"/>
      <x/>
      <x v="2"/>
    </i>
    <i>
      <x v="19"/>
      <x v="2"/>
      <x/>
      <x v="3"/>
    </i>
    <i>
      <x v="20"/>
      <x/>
      <x/>
      <x v="5"/>
    </i>
    <i>
      <x v="21"/>
      <x v="2"/>
      <x/>
      <x v="7"/>
    </i>
    <i>
      <x v="22"/>
      <x v="1"/>
      <x/>
      <x v="12"/>
    </i>
    <i>
      <x v="23"/>
      <x v="2"/>
      <x/>
      <x v="13"/>
    </i>
    <i>
      <x v="24"/>
      <x v="2"/>
      <x/>
      <x v="15"/>
    </i>
    <i>
      <x v="25"/>
      <x v="1"/>
      <x/>
      <x v="18"/>
    </i>
    <i r="1">
      <x v="2"/>
      <x/>
      <x v="18"/>
    </i>
    <i>
      <x v="26"/>
      <x v="1"/>
      <x/>
      <x v="19"/>
    </i>
    <i r="1">
      <x v="2"/>
      <x/>
      <x v="19"/>
    </i>
    <i>
      <x v="27"/>
      <x v="2"/>
      <x/>
      <x v="24"/>
    </i>
    <i>
      <x v="28"/>
      <x v="1"/>
      <x/>
      <x v="25"/>
    </i>
    <i r="1">
      <x v="2"/>
      <x/>
      <x v="25"/>
    </i>
    <i>
      <x v="29"/>
      <x v="2"/>
      <x/>
      <x v="20"/>
    </i>
    <i>
      <x v="30"/>
      <x v="2"/>
      <x/>
      <x v="21"/>
    </i>
    <i>
      <x v="31"/>
      <x v="1"/>
      <x/>
      <x v="22"/>
    </i>
    <i r="1">
      <x v="2"/>
      <x/>
      <x v="22"/>
    </i>
    <i>
      <x v="32"/>
      <x v="1"/>
      <x/>
      <x v="27"/>
    </i>
    <i r="1">
      <x v="2"/>
      <x/>
      <x v="27"/>
    </i>
    <i>
      <x v="33"/>
      <x v="2"/>
      <x/>
      <x v="28"/>
    </i>
    <i>
      <x v="34"/>
      <x v="1"/>
      <x/>
      <x v="29"/>
    </i>
    <i>
      <x v="35"/>
      <x v="1"/>
      <x/>
      <x v="30"/>
    </i>
    <i r="1">
      <x v="2"/>
      <x/>
      <x v="30"/>
    </i>
    <i>
      <x v="36"/>
      <x v="2"/>
      <x/>
      <x v="32"/>
    </i>
    <i>
      <x v="37"/>
      <x v="2"/>
      <x/>
      <x v="33"/>
    </i>
    <i>
      <x v="38"/>
      <x v="1"/>
      <x/>
      <x v="36"/>
    </i>
    <i r="1">
      <x v="2"/>
      <x/>
      <x v="36"/>
    </i>
    <i>
      <x v="39"/>
      <x v="1"/>
      <x/>
      <x v="38"/>
    </i>
    <i r="1">
      <x v="2"/>
      <x/>
      <x v="38"/>
    </i>
    <i>
      <x v="40"/>
      <x v="2"/>
      <x/>
      <x v="34"/>
    </i>
    <i>
      <x v="41"/>
      <x v="2"/>
      <x/>
      <x v="35"/>
    </i>
    <i>
      <x v="42"/>
      <x v="3"/>
      <x v="2"/>
      <x v="42"/>
    </i>
    <i r="1">
      <x v="4"/>
      <x v="2"/>
      <x v="42"/>
    </i>
    <i r="1">
      <x v="5"/>
      <x v="2"/>
      <x v="42"/>
    </i>
    <i r="1">
      <x v="6"/>
      <x v="1"/>
      <x v="42"/>
    </i>
    <i r="2">
      <x v="2"/>
      <x v="42"/>
    </i>
    <i>
      <x v="43"/>
      <x v="2"/>
      <x/>
      <x v="43"/>
    </i>
    <i>
      <x v="44"/>
      <x v="2"/>
      <x/>
      <x v="44"/>
    </i>
    <i>
      <x v="45"/>
      <x v="2"/>
      <x/>
      <x v="45"/>
    </i>
    <i>
      <x v="46"/>
      <x v="2"/>
      <x/>
      <x v="46"/>
    </i>
    <i>
      <x v="49"/>
      <x v="2"/>
      <x/>
      <x v="49"/>
    </i>
    <i>
      <x v="50"/>
      <x v="2"/>
      <x/>
      <x v="50"/>
    </i>
    <i>
      <x v="51"/>
      <x v="2"/>
      <x/>
      <x v="51"/>
    </i>
    <i>
      <x v="52"/>
      <x v="2"/>
      <x/>
      <x v="52"/>
    </i>
    <i>
      <x v="53"/>
      <x v="2"/>
      <x/>
      <x v="53"/>
    </i>
    <i>
      <x v="54"/>
      <x v="2"/>
      <x/>
      <x v="54"/>
    </i>
    <i>
      <x v="55"/>
      <x v="2"/>
      <x/>
      <x v="55"/>
    </i>
    <i>
      <x v="56"/>
      <x v="2"/>
      <x/>
      <x v="56"/>
    </i>
    <i>
      <x v="57"/>
      <x v="2"/>
      <x/>
      <x v="57"/>
    </i>
    <i>
      <x v="58"/>
      <x v="2"/>
      <x/>
      <x v="58"/>
    </i>
    <i>
      <x v="59"/>
      <x v="2"/>
      <x/>
      <x v="59"/>
    </i>
    <i>
      <x v="60"/>
      <x v="2"/>
      <x/>
      <x v="60"/>
    </i>
    <i>
      <x v="61"/>
      <x v="2"/>
      <x/>
      <x v="61"/>
    </i>
    <i>
      <x v="62"/>
      <x v="2"/>
      <x/>
      <x v="62"/>
    </i>
    <i>
      <x v="63"/>
      <x v="2"/>
      <x/>
      <x v="63"/>
    </i>
    <i>
      <x v="64"/>
      <x v="2"/>
      <x/>
      <x v="64"/>
    </i>
    <i>
      <x v="65"/>
      <x v="2"/>
      <x/>
      <x v="65"/>
    </i>
    <i>
      <x v="66"/>
      <x v="2"/>
      <x/>
      <x v="66"/>
    </i>
    <i>
      <x v="67"/>
      <x v="2"/>
      <x/>
      <x v="67"/>
    </i>
    <i>
      <x v="68"/>
      <x v="2"/>
      <x/>
      <x v="68"/>
    </i>
    <i>
      <x v="69"/>
      <x v="2"/>
      <x/>
      <x v="69"/>
    </i>
    <i>
      <x v="70"/>
      <x v="2"/>
      <x/>
      <x v="70"/>
    </i>
    <i>
      <x v="71"/>
      <x v="2"/>
      <x/>
      <x v="71"/>
    </i>
    <i>
      <x v="72"/>
      <x v="2"/>
      <x/>
      <x v="72"/>
    </i>
    <i>
      <x v="73"/>
      <x v="2"/>
      <x/>
      <x v="73"/>
    </i>
    <i>
      <x v="74"/>
      <x v="2"/>
      <x/>
      <x v="74"/>
    </i>
    <i>
      <x v="75"/>
      <x v="2"/>
      <x/>
      <x v="75"/>
    </i>
    <i>
      <x v="76"/>
      <x v="2"/>
      <x/>
      <x v="76"/>
    </i>
    <i>
      <x v="77"/>
      <x v="2"/>
      <x/>
      <x v="77"/>
    </i>
    <i>
      <x v="78"/>
      <x v="2"/>
      <x/>
      <x v="78"/>
    </i>
    <i>
      <x v="79"/>
      <x v="2"/>
      <x/>
      <x v="79"/>
    </i>
    <i>
      <x v="80"/>
      <x v="2"/>
      <x/>
      <x v="80"/>
    </i>
    <i>
      <x v="81"/>
      <x v="2"/>
      <x/>
      <x v="81"/>
    </i>
    <i>
      <x v="82"/>
      <x v="2"/>
      <x/>
      <x v="82"/>
    </i>
    <i>
      <x v="83"/>
      <x v="2"/>
      <x/>
      <x v="83"/>
    </i>
    <i>
      <x v="84"/>
      <x v="2"/>
      <x/>
      <x v="84"/>
    </i>
    <i>
      <x v="85"/>
      <x v="2"/>
      <x/>
      <x v="85"/>
    </i>
    <i>
      <x v="86"/>
      <x v="2"/>
      <x/>
      <x v="86"/>
    </i>
    <i>
      <x v="87"/>
      <x v="2"/>
      <x/>
      <x v="87"/>
    </i>
    <i>
      <x v="88"/>
      <x v="2"/>
      <x/>
      <x v="88"/>
    </i>
    <i>
      <x v="89"/>
      <x v="2"/>
      <x/>
      <x v="89"/>
    </i>
    <i>
      <x v="90"/>
      <x v="2"/>
      <x/>
      <x v="90"/>
    </i>
    <i>
      <x v="91"/>
      <x v="2"/>
      <x/>
      <x v="91"/>
    </i>
    <i>
      <x v="92"/>
      <x v="1"/>
      <x/>
      <x v="92"/>
    </i>
    <i r="1">
      <x v="2"/>
      <x/>
      <x v="92"/>
    </i>
    <i>
      <x v="93"/>
      <x v="2"/>
      <x/>
      <x v="93"/>
    </i>
    <i>
      <x v="94"/>
      <x v="2"/>
      <x/>
      <x v="94"/>
    </i>
    <i>
      <x v="95"/>
      <x v="2"/>
      <x/>
      <x v="95"/>
    </i>
    <i>
      <x v="97"/>
      <x v="1"/>
      <x/>
      <x v="99"/>
    </i>
    <i t="grand">
      <x/>
    </i>
  </rowItems>
  <colItems count="1">
    <i/>
  </colItems>
  <dataFields count="1">
    <dataField name="Сумма по полю Стоимость всего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W128"/>
  <sheetViews>
    <sheetView tabSelected="1" topLeftCell="A8" zoomScale="70" zoomScaleNormal="70" workbookViewId="0">
      <selection activeCell="B38" sqref="B38:B125"/>
    </sheetView>
  </sheetViews>
  <sheetFormatPr defaultColWidth="9.140625" defaultRowHeight="15" x14ac:dyDescent="0.25"/>
  <cols>
    <col min="1" max="1" width="8.7109375" bestFit="1" customWidth="1"/>
    <col min="2" max="2" width="8.7109375" customWidth="1"/>
    <col min="3" max="3" width="13.5703125" style="1" customWidth="1"/>
    <col min="4" max="4" width="27.85546875" customWidth="1"/>
    <col min="5" max="5" width="44.42578125" customWidth="1"/>
    <col min="6" max="6" width="16.42578125" style="80" customWidth="1"/>
    <col min="7" max="7" width="12.28515625" customWidth="1"/>
    <col min="8" max="8" width="15.140625" customWidth="1"/>
    <col min="9" max="9" width="12.7109375" style="86" customWidth="1"/>
    <col min="10" max="10" width="13.5703125" style="86" customWidth="1"/>
    <col min="11" max="11" width="12.7109375" style="86" customWidth="1"/>
    <col min="12" max="12" width="11" style="93" customWidth="1"/>
    <col min="13" max="13" width="12" style="93" bestFit="1" customWidth="1"/>
    <col min="14" max="14" width="14.140625" style="93" customWidth="1"/>
    <col min="15" max="15" width="10.140625" customWidth="1"/>
    <col min="16" max="16" width="11" customWidth="1"/>
    <col min="17" max="17" width="12.28515625" customWidth="1"/>
    <col min="18" max="18" width="17.28515625" style="48" customWidth="1"/>
    <col min="19" max="21" width="8.42578125" style="48" customWidth="1"/>
    <col min="22" max="22" width="18.140625" style="48" customWidth="1"/>
    <col min="23" max="23" width="14.85546875" customWidth="1"/>
  </cols>
  <sheetData>
    <row r="2" spans="1:23" ht="20.25" x14ac:dyDescent="0.3">
      <c r="T2" s="140" t="s">
        <v>33</v>
      </c>
      <c r="U2" s="141"/>
      <c r="V2" s="141"/>
      <c r="W2" s="141"/>
    </row>
    <row r="4" spans="1:23" ht="16.5" customHeight="1" x14ac:dyDescent="0.3">
      <c r="T4" s="140" t="s">
        <v>77</v>
      </c>
      <c r="U4" s="141"/>
      <c r="V4" s="141"/>
      <c r="W4" s="141"/>
    </row>
    <row r="5" spans="1:23" ht="16.5" customHeight="1" x14ac:dyDescent="0.3">
      <c r="T5" s="140" t="s">
        <v>78</v>
      </c>
      <c r="U5" s="141"/>
      <c r="V5" s="141"/>
      <c r="W5" s="141"/>
    </row>
    <row r="6" spans="1:23" ht="16.5" customHeight="1" x14ac:dyDescent="0.3">
      <c r="T6" s="140" t="s">
        <v>177</v>
      </c>
      <c r="U6" s="141"/>
      <c r="V6" s="141"/>
      <c r="W6" s="141"/>
    </row>
    <row r="8" spans="1:23" ht="20.25" x14ac:dyDescent="0.3">
      <c r="T8" s="153"/>
      <c r="U8" s="141"/>
      <c r="V8" s="141"/>
      <c r="W8" s="141"/>
    </row>
    <row r="9" spans="1:23" ht="17.25" customHeight="1" x14ac:dyDescent="0.3">
      <c r="T9" s="153"/>
      <c r="U9" s="141"/>
      <c r="V9" s="141"/>
      <c r="W9" s="141"/>
    </row>
    <row r="10" spans="1:23" ht="19.5" customHeight="1" x14ac:dyDescent="0.3">
      <c r="T10" s="153"/>
      <c r="U10" s="141"/>
      <c r="V10" s="141"/>
      <c r="W10" s="141"/>
    </row>
    <row r="11" spans="1:23" ht="20.25" x14ac:dyDescent="0.3">
      <c r="U11" s="49"/>
      <c r="V11" s="37"/>
    </row>
    <row r="12" spans="1:23" ht="20.25" x14ac:dyDescent="0.3">
      <c r="U12" s="49"/>
      <c r="V12" s="37"/>
    </row>
    <row r="13" spans="1:23" s="7" customFormat="1" ht="21" customHeight="1" x14ac:dyDescent="0.3">
      <c r="A13" s="147" t="s">
        <v>178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</row>
    <row r="14" spans="1:23" s="7" customFormat="1" ht="21" customHeight="1" x14ac:dyDescent="0.25">
      <c r="A14" s="137" t="s">
        <v>80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7" customFormat="1" ht="21" customHeight="1" x14ac:dyDescent="0.25">
      <c r="A15" s="137" t="s">
        <v>86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7" customFormat="1" ht="30.75" customHeight="1" x14ac:dyDescent="0.3">
      <c r="A16" s="8"/>
      <c r="B16" s="8"/>
      <c r="C16" s="8"/>
      <c r="D16" s="8"/>
      <c r="E16" s="8"/>
      <c r="F16" s="81"/>
      <c r="G16" s="8"/>
      <c r="H16" s="8"/>
      <c r="I16" s="87"/>
      <c r="J16" s="87"/>
      <c r="K16" s="87"/>
      <c r="L16" s="81"/>
      <c r="M16" s="81"/>
      <c r="N16" s="81"/>
      <c r="O16" s="8"/>
      <c r="P16" s="149" t="s">
        <v>34</v>
      </c>
      <c r="Q16" s="149"/>
      <c r="R16" s="149"/>
      <c r="S16" s="149"/>
      <c r="T16" s="149"/>
      <c r="U16" s="149"/>
      <c r="V16" s="149"/>
      <c r="W16" s="149"/>
    </row>
    <row r="17" spans="1:23" s="7" customFormat="1" ht="25.5" customHeight="1" x14ac:dyDescent="0.25">
      <c r="A17" s="148" t="s">
        <v>35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</row>
    <row r="18" spans="1:23" s="38" customFormat="1" ht="33" customHeight="1" x14ac:dyDescent="0.25">
      <c r="A18" s="134" t="s">
        <v>70</v>
      </c>
      <c r="B18" s="134" t="s">
        <v>72</v>
      </c>
      <c r="C18" s="134" t="s">
        <v>20</v>
      </c>
      <c r="D18" s="134" t="s">
        <v>25</v>
      </c>
      <c r="E18" s="134" t="s">
        <v>18</v>
      </c>
      <c r="F18" s="145" t="s">
        <v>71</v>
      </c>
      <c r="G18" s="134" t="s">
        <v>59</v>
      </c>
      <c r="H18" s="134" t="s">
        <v>44</v>
      </c>
      <c r="I18" s="142" t="s">
        <v>32</v>
      </c>
      <c r="J18" s="143"/>
      <c r="K18" s="144"/>
      <c r="L18" s="138" t="s">
        <v>26</v>
      </c>
      <c r="M18" s="136" t="s">
        <v>22</v>
      </c>
      <c r="N18" s="136"/>
      <c r="O18" s="134" t="s">
        <v>30</v>
      </c>
      <c r="P18" s="134" t="s">
        <v>31</v>
      </c>
      <c r="Q18" s="134" t="s">
        <v>43</v>
      </c>
      <c r="R18" s="150" t="s">
        <v>37</v>
      </c>
      <c r="S18" s="151"/>
      <c r="T18" s="151"/>
      <c r="U18" s="151"/>
      <c r="V18" s="152"/>
      <c r="W18" s="154" t="s">
        <v>36</v>
      </c>
    </row>
    <row r="19" spans="1:23" s="38" customFormat="1" ht="107.25" customHeight="1" x14ac:dyDescent="0.25">
      <c r="A19" s="135"/>
      <c r="B19" s="135"/>
      <c r="C19" s="135"/>
      <c r="D19" s="135"/>
      <c r="E19" s="135"/>
      <c r="F19" s="146"/>
      <c r="G19" s="135"/>
      <c r="H19" s="135"/>
      <c r="I19" s="88" t="s">
        <v>27</v>
      </c>
      <c r="J19" s="88" t="s">
        <v>28</v>
      </c>
      <c r="K19" s="88" t="s">
        <v>29</v>
      </c>
      <c r="L19" s="139"/>
      <c r="M19" s="94" t="s">
        <v>22</v>
      </c>
      <c r="N19" s="94" t="s">
        <v>65</v>
      </c>
      <c r="O19" s="135"/>
      <c r="P19" s="135"/>
      <c r="Q19" s="135"/>
      <c r="R19" s="9" t="s">
        <v>42</v>
      </c>
      <c r="S19" s="9" t="s">
        <v>38</v>
      </c>
      <c r="T19" s="9" t="s">
        <v>39</v>
      </c>
      <c r="U19" s="9" t="s">
        <v>40</v>
      </c>
      <c r="V19" s="9" t="s">
        <v>41</v>
      </c>
      <c r="W19" s="155"/>
    </row>
    <row r="20" spans="1:23" x14ac:dyDescent="0.25">
      <c r="A20" s="2">
        <v>2043</v>
      </c>
      <c r="B20" s="2">
        <v>1</v>
      </c>
      <c r="C20" s="5">
        <v>2023</v>
      </c>
      <c r="D20" s="2" t="s">
        <v>4</v>
      </c>
      <c r="E20" s="2" t="s">
        <v>13</v>
      </c>
      <c r="F20" s="82">
        <v>1</v>
      </c>
      <c r="G20" s="2">
        <v>1954</v>
      </c>
      <c r="H20" s="2"/>
      <c r="I20" s="89" t="s">
        <v>76</v>
      </c>
      <c r="J20" s="89" t="s">
        <v>76</v>
      </c>
      <c r="K20" s="89" t="s">
        <v>76</v>
      </c>
      <c r="L20" s="57">
        <v>763.2</v>
      </c>
      <c r="M20" s="57">
        <v>443.1</v>
      </c>
      <c r="N20" s="57">
        <v>443.1</v>
      </c>
      <c r="O20" s="2">
        <v>19</v>
      </c>
      <c r="P20" s="2">
        <v>2</v>
      </c>
      <c r="Q20" s="2">
        <v>1</v>
      </c>
      <c r="R20" s="47">
        <f>VLOOKUP(A20&amp;C20,Лист1!A:F,6,0)</f>
        <v>4642115.9183999998</v>
      </c>
      <c r="S20" s="47">
        <v>0</v>
      </c>
      <c r="T20" s="47">
        <v>0</v>
      </c>
      <c r="U20" s="47">
        <v>0</v>
      </c>
      <c r="V20" s="47">
        <f t="shared" ref="V20:V24" si="0">R20</f>
        <v>4642115.9183999998</v>
      </c>
      <c r="W20" s="3">
        <v>45291</v>
      </c>
    </row>
    <row r="21" spans="1:23" s="44" customFormat="1" x14ac:dyDescent="0.25">
      <c r="A21" s="2"/>
      <c r="B21" s="39"/>
      <c r="C21" s="40" t="s">
        <v>84</v>
      </c>
      <c r="D21" s="39"/>
      <c r="E21" s="39"/>
      <c r="F21" s="82"/>
      <c r="G21" s="39"/>
      <c r="H21" s="39"/>
      <c r="I21" s="90"/>
      <c r="J21" s="90"/>
      <c r="K21" s="90"/>
      <c r="L21" s="95">
        <f>SUM(L20:L20)</f>
        <v>763.2</v>
      </c>
      <c r="M21" s="95">
        <f>SUM(M20:M20)</f>
        <v>443.1</v>
      </c>
      <c r="N21" s="95">
        <f>SUM(N20:N20)</f>
        <v>443.1</v>
      </c>
      <c r="O21" s="42">
        <f>SUM(O20:O20)</f>
        <v>19</v>
      </c>
      <c r="P21" s="42">
        <f>SUM(P20:P20)</f>
        <v>2</v>
      </c>
      <c r="Q21" s="42"/>
      <c r="R21" s="46">
        <f>SUM(R20:R20)</f>
        <v>4642115.9183999998</v>
      </c>
      <c r="S21" s="46">
        <f ca="1">SUM(S20:S23)</f>
        <v>0</v>
      </c>
      <c r="T21" s="46">
        <f ca="1">SUM(T20:T23)</f>
        <v>0</v>
      </c>
      <c r="U21" s="46">
        <f ca="1">SUM(U20:U23)</f>
        <v>0</v>
      </c>
      <c r="V21" s="46">
        <f>SUM(V20:V20)</f>
        <v>4642115.9183999998</v>
      </c>
      <c r="W21" s="41"/>
    </row>
    <row r="22" spans="1:23" s="44" customFormat="1" x14ac:dyDescent="0.25">
      <c r="A22" s="2">
        <v>1816</v>
      </c>
      <c r="B22" s="50">
        <v>2</v>
      </c>
      <c r="C22" s="5">
        <v>2024</v>
      </c>
      <c r="D22" s="2" t="s">
        <v>4</v>
      </c>
      <c r="E22" s="50" t="s">
        <v>87</v>
      </c>
      <c r="F22" s="82">
        <v>1</v>
      </c>
      <c r="G22" s="50">
        <v>1954</v>
      </c>
      <c r="H22" s="50"/>
      <c r="I22" s="89" t="s">
        <v>76</v>
      </c>
      <c r="J22" s="89" t="s">
        <v>76</v>
      </c>
      <c r="K22" s="89" t="s">
        <v>76</v>
      </c>
      <c r="L22" s="74">
        <v>687.1</v>
      </c>
      <c r="M22" s="74">
        <v>630.29999999999995</v>
      </c>
      <c r="N22" s="74">
        <v>630.29999999999995</v>
      </c>
      <c r="O22" s="51">
        <v>29</v>
      </c>
      <c r="P22" s="2">
        <v>2</v>
      </c>
      <c r="Q22" s="2">
        <v>2</v>
      </c>
      <c r="R22" s="47">
        <f>VLOOKUP(A22&amp;C22,Лист1!A:F,6,0)</f>
        <v>3613713.2</v>
      </c>
      <c r="S22" s="47">
        <v>0</v>
      </c>
      <c r="T22" s="47">
        <v>0</v>
      </c>
      <c r="U22" s="47">
        <v>0</v>
      </c>
      <c r="V22" s="47">
        <f t="shared" si="0"/>
        <v>3613713.2</v>
      </c>
      <c r="W22" s="3">
        <v>45657</v>
      </c>
    </row>
    <row r="23" spans="1:23" x14ac:dyDescent="0.25">
      <c r="A23" s="2">
        <v>1650</v>
      </c>
      <c r="B23" s="2">
        <v>3</v>
      </c>
      <c r="C23" s="5">
        <v>2024</v>
      </c>
      <c r="D23" s="2" t="s">
        <v>4</v>
      </c>
      <c r="E23" s="2" t="s">
        <v>6</v>
      </c>
      <c r="F23" s="82">
        <v>1</v>
      </c>
      <c r="G23" s="2">
        <v>1954</v>
      </c>
      <c r="H23" s="2"/>
      <c r="I23" s="89" t="s">
        <v>76</v>
      </c>
      <c r="J23" s="89" t="s">
        <v>76</v>
      </c>
      <c r="K23" s="89" t="s">
        <v>76</v>
      </c>
      <c r="L23" s="57">
        <v>758.5</v>
      </c>
      <c r="M23" s="57">
        <v>436.1</v>
      </c>
      <c r="N23" s="57">
        <v>436.1</v>
      </c>
      <c r="O23" s="2">
        <v>14</v>
      </c>
      <c r="P23" s="2">
        <v>2</v>
      </c>
      <c r="Q23" s="2">
        <v>1</v>
      </c>
      <c r="R23" s="47">
        <f>VLOOKUP(A23&amp;C23,Лист1!A:F,6,0)</f>
        <v>2972279.1069999998</v>
      </c>
      <c r="S23" s="47">
        <v>0</v>
      </c>
      <c r="T23" s="47">
        <v>0</v>
      </c>
      <c r="U23" s="47">
        <v>0</v>
      </c>
      <c r="V23" s="47">
        <f>R23</f>
        <v>2972279.1069999998</v>
      </c>
      <c r="W23" s="3">
        <v>45657</v>
      </c>
    </row>
    <row r="24" spans="1:23" s="44" customFormat="1" x14ac:dyDescent="0.25">
      <c r="A24" s="2">
        <v>3152</v>
      </c>
      <c r="B24" s="50">
        <v>4</v>
      </c>
      <c r="C24" s="5">
        <v>2024</v>
      </c>
      <c r="D24" s="2" t="s">
        <v>4</v>
      </c>
      <c r="E24" s="50" t="s">
        <v>17</v>
      </c>
      <c r="F24" s="82">
        <v>1</v>
      </c>
      <c r="G24" s="50">
        <v>1954</v>
      </c>
      <c r="H24" s="39"/>
      <c r="I24" s="89" t="s">
        <v>76</v>
      </c>
      <c r="J24" s="89" t="s">
        <v>76</v>
      </c>
      <c r="K24" s="89" t="s">
        <v>76</v>
      </c>
      <c r="L24" s="74">
        <v>1084.5</v>
      </c>
      <c r="M24" s="74">
        <v>446.9</v>
      </c>
      <c r="N24" s="74">
        <v>446.9</v>
      </c>
      <c r="O24" s="2">
        <v>74</v>
      </c>
      <c r="P24" s="2">
        <v>2</v>
      </c>
      <c r="Q24" s="2">
        <v>1</v>
      </c>
      <c r="R24" s="47">
        <f>VLOOKUP(A24&amp;C24,Лист1!A:F,6,0)</f>
        <v>5809043.9689999996</v>
      </c>
      <c r="S24" s="47">
        <v>0</v>
      </c>
      <c r="T24" s="47">
        <v>0</v>
      </c>
      <c r="U24" s="47">
        <v>0</v>
      </c>
      <c r="V24" s="47">
        <f t="shared" si="0"/>
        <v>5809043.9689999996</v>
      </c>
      <c r="W24" s="3">
        <v>45657</v>
      </c>
    </row>
    <row r="25" spans="1:23" s="44" customFormat="1" x14ac:dyDescent="0.25">
      <c r="A25" s="2">
        <v>3133</v>
      </c>
      <c r="B25" s="2">
        <v>5</v>
      </c>
      <c r="C25" s="5">
        <v>2024</v>
      </c>
      <c r="D25" s="2" t="s">
        <v>4</v>
      </c>
      <c r="E25" s="50" t="s">
        <v>15</v>
      </c>
      <c r="F25" s="82">
        <v>1</v>
      </c>
      <c r="G25" s="50">
        <v>1954</v>
      </c>
      <c r="H25" s="39"/>
      <c r="I25" s="89" t="s">
        <v>76</v>
      </c>
      <c r="J25" s="89" t="s">
        <v>76</v>
      </c>
      <c r="K25" s="89" t="s">
        <v>76</v>
      </c>
      <c r="L25" s="74">
        <v>760.9</v>
      </c>
      <c r="M25" s="74">
        <v>748.9</v>
      </c>
      <c r="N25" s="74">
        <v>748.9</v>
      </c>
      <c r="O25" s="51">
        <v>39</v>
      </c>
      <c r="P25" s="2">
        <v>2</v>
      </c>
      <c r="Q25" s="2">
        <v>2</v>
      </c>
      <c r="R25" s="47">
        <f>VLOOKUP(A25&amp;C25,Лист1!A:F,6,0)</f>
        <v>2909039.1260000002</v>
      </c>
      <c r="S25" s="47">
        <v>0</v>
      </c>
      <c r="T25" s="47">
        <v>0</v>
      </c>
      <c r="U25" s="47">
        <v>0</v>
      </c>
      <c r="V25" s="47">
        <f t="shared" ref="V25:V33" si="1">R25</f>
        <v>2909039.1260000002</v>
      </c>
      <c r="W25" s="3">
        <v>45657</v>
      </c>
    </row>
    <row r="26" spans="1:23" s="44" customFormat="1" x14ac:dyDescent="0.25">
      <c r="A26" s="2">
        <v>2021</v>
      </c>
      <c r="B26" s="50">
        <v>6</v>
      </c>
      <c r="C26" s="5">
        <v>2024</v>
      </c>
      <c r="D26" s="2" t="s">
        <v>4</v>
      </c>
      <c r="E26" s="50" t="s">
        <v>11</v>
      </c>
      <c r="F26" s="82">
        <v>1</v>
      </c>
      <c r="G26" s="50">
        <v>1954</v>
      </c>
      <c r="H26" s="39"/>
      <c r="I26" s="89" t="s">
        <v>76</v>
      </c>
      <c r="J26" s="89" t="s">
        <v>76</v>
      </c>
      <c r="K26" s="89" t="s">
        <v>76</v>
      </c>
      <c r="L26" s="74">
        <v>696</v>
      </c>
      <c r="M26" s="74">
        <v>638.4</v>
      </c>
      <c r="N26" s="74">
        <v>638.4</v>
      </c>
      <c r="O26" s="51">
        <v>32</v>
      </c>
      <c r="P26" s="2">
        <v>2</v>
      </c>
      <c r="Q26" s="2">
        <v>2</v>
      </c>
      <c r="R26" s="47">
        <f>VLOOKUP(A26&amp;C26,Лист1!A:F,6,0)</f>
        <v>7137083.5700000003</v>
      </c>
      <c r="S26" s="47">
        <v>0</v>
      </c>
      <c r="T26" s="47">
        <v>0</v>
      </c>
      <c r="U26" s="47">
        <v>0</v>
      </c>
      <c r="V26" s="47">
        <f t="shared" si="1"/>
        <v>7137083.5700000003</v>
      </c>
      <c r="W26" s="3">
        <v>45657</v>
      </c>
    </row>
    <row r="27" spans="1:23" x14ac:dyDescent="0.25">
      <c r="A27" s="2">
        <v>2163</v>
      </c>
      <c r="B27" s="2">
        <v>7</v>
      </c>
      <c r="C27" s="5">
        <v>2024</v>
      </c>
      <c r="D27" s="2" t="s">
        <v>4</v>
      </c>
      <c r="E27" s="2" t="s">
        <v>14</v>
      </c>
      <c r="F27" s="82">
        <v>1</v>
      </c>
      <c r="G27" s="2">
        <v>1954</v>
      </c>
      <c r="H27" s="2"/>
      <c r="I27" s="89" t="s">
        <v>76</v>
      </c>
      <c r="J27" s="89" t="s">
        <v>76</v>
      </c>
      <c r="K27" s="89" t="s">
        <v>76</v>
      </c>
      <c r="L27" s="57">
        <v>472.2</v>
      </c>
      <c r="M27" s="57">
        <v>433.1</v>
      </c>
      <c r="N27" s="57">
        <v>433.1</v>
      </c>
      <c r="O27" s="2">
        <v>21</v>
      </c>
      <c r="P27" s="2">
        <v>2</v>
      </c>
      <c r="Q27" s="2">
        <v>1</v>
      </c>
      <c r="R27" s="47">
        <f>VLOOKUP(A27&amp;C27,Лист1!A:F,6,0)</f>
        <v>3143930.4840000002</v>
      </c>
      <c r="S27" s="47">
        <v>0</v>
      </c>
      <c r="T27" s="47">
        <v>0</v>
      </c>
      <c r="U27" s="47">
        <v>0</v>
      </c>
      <c r="V27" s="47">
        <f t="shared" si="1"/>
        <v>3143930.4840000002</v>
      </c>
      <c r="W27" s="3">
        <v>45657</v>
      </c>
    </row>
    <row r="28" spans="1:23" s="44" customFormat="1" x14ac:dyDescent="0.25">
      <c r="A28" s="2">
        <v>2371</v>
      </c>
      <c r="B28" s="50">
        <v>8</v>
      </c>
      <c r="C28" s="5">
        <v>2024</v>
      </c>
      <c r="D28" s="2" t="s">
        <v>4</v>
      </c>
      <c r="E28" s="2" t="s">
        <v>92</v>
      </c>
      <c r="F28" s="82">
        <v>1</v>
      </c>
      <c r="G28" s="50">
        <v>1954</v>
      </c>
      <c r="H28" s="39"/>
      <c r="I28" s="89" t="s">
        <v>76</v>
      </c>
      <c r="J28" s="89" t="s">
        <v>76</v>
      </c>
      <c r="K28" s="89" t="s">
        <v>76</v>
      </c>
      <c r="L28" s="74">
        <v>814.9</v>
      </c>
      <c r="M28" s="74">
        <v>745.2</v>
      </c>
      <c r="N28" s="74">
        <v>745.2</v>
      </c>
      <c r="O28" s="51">
        <v>38</v>
      </c>
      <c r="P28" s="2">
        <v>2</v>
      </c>
      <c r="Q28" s="2">
        <v>2</v>
      </c>
      <c r="R28" s="47">
        <f>VLOOKUP(A28&amp;C28,Лист1!A:F,6,0)</f>
        <v>3695021.747</v>
      </c>
      <c r="S28" s="47">
        <v>0</v>
      </c>
      <c r="T28" s="47">
        <v>0</v>
      </c>
      <c r="U28" s="47">
        <v>0</v>
      </c>
      <c r="V28" s="47">
        <f t="shared" si="1"/>
        <v>3695021.747</v>
      </c>
      <c r="W28" s="3">
        <v>45657</v>
      </c>
    </row>
    <row r="29" spans="1:23" s="44" customFormat="1" x14ac:dyDescent="0.25">
      <c r="A29" s="2">
        <v>3162</v>
      </c>
      <c r="B29" s="2">
        <v>9</v>
      </c>
      <c r="C29" s="5">
        <v>2024</v>
      </c>
      <c r="D29" s="2" t="s">
        <v>4</v>
      </c>
      <c r="E29" s="50" t="s">
        <v>93</v>
      </c>
      <c r="F29" s="82">
        <v>1</v>
      </c>
      <c r="G29" s="50">
        <v>1954</v>
      </c>
      <c r="H29" s="39"/>
      <c r="I29" s="89" t="s">
        <v>76</v>
      </c>
      <c r="J29" s="89" t="s">
        <v>76</v>
      </c>
      <c r="K29" s="89" t="s">
        <v>76</v>
      </c>
      <c r="L29" s="74">
        <v>1055.9000000000001</v>
      </c>
      <c r="M29" s="74">
        <v>775.4</v>
      </c>
      <c r="N29" s="74">
        <v>775.4</v>
      </c>
      <c r="O29" s="51">
        <v>69</v>
      </c>
      <c r="P29" s="2">
        <v>2</v>
      </c>
      <c r="Q29" s="2">
        <v>1</v>
      </c>
      <c r="R29" s="47">
        <f>VLOOKUP(A29&amp;C29,Лист1!A:F,6,0)</f>
        <v>6342066.6660000002</v>
      </c>
      <c r="S29" s="47">
        <v>0</v>
      </c>
      <c r="T29" s="47">
        <v>0</v>
      </c>
      <c r="U29" s="47">
        <v>0</v>
      </c>
      <c r="V29" s="47">
        <f t="shared" si="1"/>
        <v>6342066.6660000002</v>
      </c>
      <c r="W29" s="3">
        <v>45657</v>
      </c>
    </row>
    <row r="30" spans="1:23" s="44" customFormat="1" x14ac:dyDescent="0.25">
      <c r="A30" s="2">
        <v>1857</v>
      </c>
      <c r="B30" s="50">
        <v>10</v>
      </c>
      <c r="C30" s="5">
        <v>2024</v>
      </c>
      <c r="D30" s="2" t="s">
        <v>4</v>
      </c>
      <c r="E30" s="50" t="s">
        <v>8</v>
      </c>
      <c r="F30" s="82">
        <v>1</v>
      </c>
      <c r="G30" s="50">
        <v>1954</v>
      </c>
      <c r="H30" s="39"/>
      <c r="I30" s="89" t="s">
        <v>76</v>
      </c>
      <c r="J30" s="89" t="s">
        <v>76</v>
      </c>
      <c r="K30" s="89" t="s">
        <v>76</v>
      </c>
      <c r="L30" s="74">
        <v>809.9</v>
      </c>
      <c r="M30" s="74">
        <v>742</v>
      </c>
      <c r="N30" s="74">
        <v>742</v>
      </c>
      <c r="O30" s="51">
        <v>30</v>
      </c>
      <c r="P30" s="2">
        <v>2</v>
      </c>
      <c r="Q30" s="2">
        <v>2</v>
      </c>
      <c r="R30" s="47">
        <f>VLOOKUP(A30&amp;C30,Лист1!A:F,6,0)</f>
        <v>6396272.3640000001</v>
      </c>
      <c r="S30" s="47">
        <v>0</v>
      </c>
      <c r="T30" s="47">
        <v>0</v>
      </c>
      <c r="U30" s="47">
        <v>0</v>
      </c>
      <c r="V30" s="47">
        <f t="shared" si="1"/>
        <v>6396272.3640000001</v>
      </c>
      <c r="W30" s="3">
        <v>45657</v>
      </c>
    </row>
    <row r="31" spans="1:23" s="44" customFormat="1" x14ac:dyDescent="0.25">
      <c r="A31" s="2">
        <v>4218</v>
      </c>
      <c r="B31" s="50">
        <v>11</v>
      </c>
      <c r="C31" s="5">
        <v>2024</v>
      </c>
      <c r="D31" s="2" t="s">
        <v>4</v>
      </c>
      <c r="E31" s="2" t="s">
        <v>166</v>
      </c>
      <c r="F31" s="82">
        <v>1</v>
      </c>
      <c r="G31" s="50">
        <v>1954</v>
      </c>
      <c r="H31" s="39"/>
      <c r="I31" s="89" t="s">
        <v>76</v>
      </c>
      <c r="J31" s="89" t="s">
        <v>76</v>
      </c>
      <c r="K31" s="89" t="s">
        <v>76</v>
      </c>
      <c r="L31" s="74">
        <v>542.6</v>
      </c>
      <c r="M31" s="74">
        <v>437.3</v>
      </c>
      <c r="N31" s="74">
        <v>437.3</v>
      </c>
      <c r="O31" s="51">
        <v>26</v>
      </c>
      <c r="P31" s="2">
        <v>2</v>
      </c>
      <c r="Q31" s="2">
        <v>1</v>
      </c>
      <c r="R31" s="47">
        <f>VLOOKUP(A31&amp;C31,Лист1!A:F,6,0)</f>
        <v>3514336.0869999998</v>
      </c>
      <c r="S31" s="47">
        <v>0</v>
      </c>
      <c r="T31" s="47">
        <v>0</v>
      </c>
      <c r="U31" s="47">
        <v>0</v>
      </c>
      <c r="V31" s="47">
        <f t="shared" si="1"/>
        <v>3514336.0869999998</v>
      </c>
      <c r="W31" s="3">
        <v>45657</v>
      </c>
    </row>
    <row r="32" spans="1:23" s="44" customFormat="1" x14ac:dyDescent="0.25">
      <c r="A32" s="2">
        <v>2323</v>
      </c>
      <c r="B32" s="50">
        <v>13</v>
      </c>
      <c r="C32" s="5">
        <v>2024</v>
      </c>
      <c r="D32" s="2" t="s">
        <v>4</v>
      </c>
      <c r="E32" s="2" t="s">
        <v>94</v>
      </c>
      <c r="F32" s="82">
        <v>1</v>
      </c>
      <c r="G32" s="50">
        <v>1954</v>
      </c>
      <c r="H32" s="39"/>
      <c r="I32" s="89" t="s">
        <v>76</v>
      </c>
      <c r="J32" s="89" t="s">
        <v>76</v>
      </c>
      <c r="K32" s="89" t="s">
        <v>76</v>
      </c>
      <c r="L32" s="74">
        <v>747.7</v>
      </c>
      <c r="M32" s="74">
        <v>706.3</v>
      </c>
      <c r="N32" s="74">
        <v>706.3</v>
      </c>
      <c r="O32" s="51">
        <v>18</v>
      </c>
      <c r="P32" s="2">
        <v>2</v>
      </c>
      <c r="Q32" s="2">
        <v>1</v>
      </c>
      <c r="R32" s="47">
        <f>VLOOKUP(A32&amp;C32,Лист1!A:F,6,0)</f>
        <v>3523370.37</v>
      </c>
      <c r="S32" s="47">
        <v>0</v>
      </c>
      <c r="T32" s="47">
        <v>0</v>
      </c>
      <c r="U32" s="47">
        <v>0</v>
      </c>
      <c r="V32" s="47">
        <f t="shared" si="1"/>
        <v>3523370.37</v>
      </c>
      <c r="W32" s="3">
        <v>45657</v>
      </c>
    </row>
    <row r="33" spans="1:23" s="44" customFormat="1" x14ac:dyDescent="0.25">
      <c r="A33" s="2">
        <v>2500</v>
      </c>
      <c r="B33" s="2">
        <v>14</v>
      </c>
      <c r="C33" s="5">
        <v>2024</v>
      </c>
      <c r="D33" s="2" t="s">
        <v>4</v>
      </c>
      <c r="E33" s="2" t="s">
        <v>165</v>
      </c>
      <c r="F33" s="82">
        <v>1</v>
      </c>
      <c r="G33" s="50">
        <v>1954</v>
      </c>
      <c r="H33" s="39"/>
      <c r="I33" s="89" t="s">
        <v>76</v>
      </c>
      <c r="J33" s="89" t="s">
        <v>76</v>
      </c>
      <c r="K33" s="89" t="s">
        <v>76</v>
      </c>
      <c r="L33" s="74">
        <v>694.7</v>
      </c>
      <c r="M33" s="74">
        <v>635.5</v>
      </c>
      <c r="N33" s="74">
        <v>635.5</v>
      </c>
      <c r="O33" s="51">
        <v>34</v>
      </c>
      <c r="P33" s="2">
        <v>2</v>
      </c>
      <c r="Q33" s="2">
        <v>2</v>
      </c>
      <c r="R33" s="47">
        <f>VLOOKUP(A33&amp;C33,Лист1!A:F,6,0)</f>
        <v>4426798.67</v>
      </c>
      <c r="S33" s="47">
        <v>0</v>
      </c>
      <c r="T33" s="47">
        <v>0</v>
      </c>
      <c r="U33" s="47">
        <v>0</v>
      </c>
      <c r="V33" s="47">
        <f t="shared" si="1"/>
        <v>4426798.67</v>
      </c>
      <c r="W33" s="3">
        <v>45657</v>
      </c>
    </row>
    <row r="34" spans="1:23" s="44" customFormat="1" x14ac:dyDescent="0.25">
      <c r="A34" s="69">
        <v>1791</v>
      </c>
      <c r="B34" s="50">
        <v>15</v>
      </c>
      <c r="C34" s="5">
        <v>2024</v>
      </c>
      <c r="D34" s="2" t="s">
        <v>4</v>
      </c>
      <c r="E34" s="50" t="s">
        <v>150</v>
      </c>
      <c r="F34" s="82">
        <v>1</v>
      </c>
      <c r="G34" s="50">
        <v>1955</v>
      </c>
      <c r="H34" s="39"/>
      <c r="I34" s="89" t="s">
        <v>76</v>
      </c>
      <c r="J34" s="89" t="s">
        <v>76</v>
      </c>
      <c r="K34" s="89" t="s">
        <v>76</v>
      </c>
      <c r="L34" s="74">
        <v>1540.2</v>
      </c>
      <c r="M34" s="74">
        <v>1089</v>
      </c>
      <c r="N34" s="74">
        <v>1089</v>
      </c>
      <c r="O34" s="51">
        <v>47</v>
      </c>
      <c r="P34" s="2">
        <v>2</v>
      </c>
      <c r="Q34" s="2">
        <v>2</v>
      </c>
      <c r="R34" s="47">
        <f>VLOOKUP(A34&amp;C34,Лист1!A:F,6,0)</f>
        <v>5239884.1399999997</v>
      </c>
      <c r="S34" s="47">
        <v>0</v>
      </c>
      <c r="T34" s="47">
        <v>0</v>
      </c>
      <c r="U34" s="47">
        <v>0</v>
      </c>
      <c r="V34" s="47">
        <f>R34</f>
        <v>5239884.1399999997</v>
      </c>
      <c r="W34" s="3">
        <v>45657</v>
      </c>
    </row>
    <row r="35" spans="1:23" x14ac:dyDescent="0.25">
      <c r="A35" s="60">
        <v>2459</v>
      </c>
      <c r="B35" s="2">
        <v>16</v>
      </c>
      <c r="C35" s="5">
        <v>2024</v>
      </c>
      <c r="D35" s="2" t="s">
        <v>4</v>
      </c>
      <c r="E35" s="2" t="s">
        <v>161</v>
      </c>
      <c r="F35" s="82">
        <v>1</v>
      </c>
      <c r="G35" s="2">
        <v>1954</v>
      </c>
      <c r="H35" s="2"/>
      <c r="I35" s="89" t="s">
        <v>76</v>
      </c>
      <c r="J35" s="89" t="s">
        <v>76</v>
      </c>
      <c r="K35" s="89" t="s">
        <v>76</v>
      </c>
      <c r="L35" s="57">
        <v>767</v>
      </c>
      <c r="M35" s="57">
        <v>441.7</v>
      </c>
      <c r="N35" s="57">
        <v>441.7</v>
      </c>
      <c r="O35" s="2">
        <v>29</v>
      </c>
      <c r="P35" s="2">
        <v>2</v>
      </c>
      <c r="Q35" s="2">
        <v>1</v>
      </c>
      <c r="R35" s="47">
        <f>VLOOKUP(A35&amp;C35,Лист1!A:F,6,0)</f>
        <v>3523370.37</v>
      </c>
      <c r="S35" s="47">
        <v>0</v>
      </c>
      <c r="T35" s="47">
        <v>0</v>
      </c>
      <c r="U35" s="47">
        <v>0</v>
      </c>
      <c r="V35" s="47">
        <f>R35</f>
        <v>3523370.37</v>
      </c>
      <c r="W35" s="3">
        <v>45657</v>
      </c>
    </row>
    <row r="36" spans="1:23" x14ac:dyDescent="0.25">
      <c r="A36" s="7">
        <v>4214</v>
      </c>
      <c r="B36" s="50">
        <v>17</v>
      </c>
      <c r="C36" s="5">
        <v>2024</v>
      </c>
      <c r="D36" s="2" t="s">
        <v>4</v>
      </c>
      <c r="E36" s="2" t="s">
        <v>115</v>
      </c>
      <c r="F36" s="82">
        <v>1</v>
      </c>
      <c r="G36" s="2">
        <v>1954</v>
      </c>
      <c r="H36" s="2"/>
      <c r="I36" s="89" t="s">
        <v>174</v>
      </c>
      <c r="J36" s="89" t="s">
        <v>174</v>
      </c>
      <c r="K36" s="89" t="s">
        <v>174</v>
      </c>
      <c r="L36" s="57">
        <v>1149</v>
      </c>
      <c r="M36" s="57">
        <v>1050.8</v>
      </c>
      <c r="N36" s="57">
        <v>1050.8</v>
      </c>
      <c r="O36" s="2">
        <v>61</v>
      </c>
      <c r="P36" s="2">
        <v>2</v>
      </c>
      <c r="Q36" s="2">
        <v>2</v>
      </c>
      <c r="R36" s="47">
        <f>VLOOKUP(A36&amp;C36,Лист1!A:F,6,0)</f>
        <v>5637392.5920000002</v>
      </c>
      <c r="S36" s="47">
        <v>0</v>
      </c>
      <c r="T36" s="47">
        <v>0</v>
      </c>
      <c r="U36" s="47">
        <v>0</v>
      </c>
      <c r="V36" s="47">
        <f t="shared" ref="V36" si="2">R36</f>
        <v>5637392.5920000002</v>
      </c>
      <c r="W36" s="3">
        <v>45657</v>
      </c>
    </row>
    <row r="37" spans="1:23" s="44" customFormat="1" x14ac:dyDescent="0.25">
      <c r="A37" s="2"/>
      <c r="B37" s="39"/>
      <c r="C37" s="40" t="s">
        <v>85</v>
      </c>
      <c r="D37" s="39"/>
      <c r="E37" s="39"/>
      <c r="F37" s="82"/>
      <c r="G37" s="39"/>
      <c r="H37" s="39"/>
      <c r="I37" s="90"/>
      <c r="J37" s="90"/>
      <c r="K37" s="90"/>
      <c r="L37" s="95">
        <f>SUM(L22:L36)</f>
        <v>12581.100000000002</v>
      </c>
      <c r="M37" s="95">
        <f>SUM(M22:M36)</f>
        <v>9956.9000000000015</v>
      </c>
      <c r="N37" s="95">
        <f>SUM(N22:N36)</f>
        <v>9956.9000000000015</v>
      </c>
      <c r="O37" s="42">
        <f>SUM(O22:O36)</f>
        <v>561</v>
      </c>
      <c r="P37" s="42">
        <f>SUM(P22:P36)</f>
        <v>30</v>
      </c>
      <c r="Q37" s="42">
        <f>SUM(Q22:Q36)</f>
        <v>23</v>
      </c>
      <c r="R37" s="46">
        <f>SUM(R22:R36)</f>
        <v>67883602.461999997</v>
      </c>
      <c r="S37" s="46">
        <f>SUM(S22:S36)</f>
        <v>0</v>
      </c>
      <c r="T37" s="46">
        <f>SUM(T22:T36)</f>
        <v>0</v>
      </c>
      <c r="U37" s="46">
        <f>SUM(U22:U36)</f>
        <v>0</v>
      </c>
      <c r="V37" s="46">
        <f>SUM(V22:V36)</f>
        <v>67883602.461999997</v>
      </c>
      <c r="W37" s="41"/>
    </row>
    <row r="38" spans="1:23" s="44" customFormat="1" x14ac:dyDescent="0.25">
      <c r="A38" s="60">
        <v>2008</v>
      </c>
      <c r="B38" s="2">
        <v>18</v>
      </c>
      <c r="C38" s="5">
        <v>2025</v>
      </c>
      <c r="D38" s="2" t="s">
        <v>4</v>
      </c>
      <c r="E38" s="2" t="s">
        <v>101</v>
      </c>
      <c r="F38" s="82">
        <v>1</v>
      </c>
      <c r="G38" s="2">
        <v>1954</v>
      </c>
      <c r="H38" s="2"/>
      <c r="I38" s="89" t="s">
        <v>76</v>
      </c>
      <c r="J38" s="89" t="s">
        <v>76</v>
      </c>
      <c r="K38" s="89" t="s">
        <v>76</v>
      </c>
      <c r="L38" s="57">
        <v>1153.7</v>
      </c>
      <c r="M38" s="57">
        <v>1055.0999999999999</v>
      </c>
      <c r="N38" s="57">
        <v>1055.0999999999999</v>
      </c>
      <c r="O38" s="2">
        <v>38</v>
      </c>
      <c r="P38" s="2">
        <v>2</v>
      </c>
      <c r="Q38" s="2">
        <v>2</v>
      </c>
      <c r="R38" s="47">
        <f>VLOOKUP(A38&amp;C38,Лист1!A:F,6,0)</f>
        <v>3317492.9004000002</v>
      </c>
      <c r="S38" s="47">
        <v>0</v>
      </c>
      <c r="T38" s="47">
        <v>0</v>
      </c>
      <c r="U38" s="47">
        <v>0</v>
      </c>
      <c r="V38" s="47">
        <f t="shared" ref="V38:V49" si="3">R38</f>
        <v>3317492.9004000002</v>
      </c>
      <c r="W38" s="3">
        <v>46022</v>
      </c>
    </row>
    <row r="39" spans="1:23" s="44" customFormat="1" x14ac:dyDescent="0.25">
      <c r="A39" s="60">
        <v>1654</v>
      </c>
      <c r="B39" s="2">
        <v>19</v>
      </c>
      <c r="C39" s="5">
        <v>2025</v>
      </c>
      <c r="D39" s="2" t="s">
        <v>4</v>
      </c>
      <c r="E39" s="2" t="s">
        <v>102</v>
      </c>
      <c r="F39" s="82">
        <v>1</v>
      </c>
      <c r="G39" s="2">
        <v>1955</v>
      </c>
      <c r="H39" s="2"/>
      <c r="I39" s="89" t="s">
        <v>76</v>
      </c>
      <c r="J39" s="89" t="s">
        <v>76</v>
      </c>
      <c r="K39" s="89" t="s">
        <v>76</v>
      </c>
      <c r="L39" s="57">
        <v>962.7</v>
      </c>
      <c r="M39" s="57">
        <v>735.2</v>
      </c>
      <c r="N39" s="57">
        <v>735.2</v>
      </c>
      <c r="O39" s="2">
        <v>39</v>
      </c>
      <c r="P39" s="2">
        <v>2</v>
      </c>
      <c r="Q39" s="2">
        <v>2</v>
      </c>
      <c r="R39" s="47">
        <f>VLOOKUP(A39&amp;C39,Лист1!A:F,6,0)</f>
        <v>4246762.6204000004</v>
      </c>
      <c r="S39" s="47">
        <v>0</v>
      </c>
      <c r="T39" s="47">
        <v>0</v>
      </c>
      <c r="U39" s="47">
        <v>0</v>
      </c>
      <c r="V39" s="47">
        <f t="shared" si="3"/>
        <v>4246762.6204000004</v>
      </c>
      <c r="W39" s="3">
        <v>46022</v>
      </c>
    </row>
    <row r="40" spans="1:23" s="44" customFormat="1" x14ac:dyDescent="0.25">
      <c r="A40" s="60">
        <v>2022</v>
      </c>
      <c r="B40" s="2">
        <v>20</v>
      </c>
      <c r="C40" s="5">
        <v>2025</v>
      </c>
      <c r="D40" s="2" t="s">
        <v>4</v>
      </c>
      <c r="E40" s="2" t="s">
        <v>103</v>
      </c>
      <c r="F40" s="82">
        <v>1</v>
      </c>
      <c r="G40" s="2">
        <v>1955</v>
      </c>
      <c r="H40" s="2"/>
      <c r="I40" s="89" t="s">
        <v>76</v>
      </c>
      <c r="J40" s="89" t="s">
        <v>76</v>
      </c>
      <c r="K40" s="89" t="s">
        <v>76</v>
      </c>
      <c r="L40" s="57">
        <v>471.8</v>
      </c>
      <c r="M40" s="57">
        <v>434.2</v>
      </c>
      <c r="N40" s="57">
        <v>434.2</v>
      </c>
      <c r="O40" s="2">
        <v>17</v>
      </c>
      <c r="P40" s="2">
        <v>2</v>
      </c>
      <c r="Q40" s="2">
        <v>1</v>
      </c>
      <c r="R40" s="47">
        <f>VLOOKUP(A40&amp;C40,Лист1!A:F,6,0)</f>
        <v>656474.20799999998</v>
      </c>
      <c r="S40" s="47">
        <v>0</v>
      </c>
      <c r="T40" s="47">
        <v>0</v>
      </c>
      <c r="U40" s="47">
        <v>0</v>
      </c>
      <c r="V40" s="47">
        <f t="shared" si="3"/>
        <v>656474.20799999998</v>
      </c>
      <c r="W40" s="3">
        <v>46022</v>
      </c>
    </row>
    <row r="41" spans="1:23" s="44" customFormat="1" x14ac:dyDescent="0.25">
      <c r="A41" s="2">
        <v>2023</v>
      </c>
      <c r="B41" s="2">
        <v>21</v>
      </c>
      <c r="C41" s="5">
        <v>2025</v>
      </c>
      <c r="D41" s="2" t="s">
        <v>4</v>
      </c>
      <c r="E41" s="50" t="s">
        <v>12</v>
      </c>
      <c r="F41" s="82">
        <v>1</v>
      </c>
      <c r="G41" s="50">
        <v>1954</v>
      </c>
      <c r="H41" s="39"/>
      <c r="I41" s="89" t="s">
        <v>76</v>
      </c>
      <c r="J41" s="89" t="s">
        <v>76</v>
      </c>
      <c r="K41" s="89" t="s">
        <v>76</v>
      </c>
      <c r="L41" s="74">
        <v>1345.2</v>
      </c>
      <c r="M41" s="74">
        <v>879.7</v>
      </c>
      <c r="N41" s="74">
        <v>879.7</v>
      </c>
      <c r="O41" s="2">
        <v>25</v>
      </c>
      <c r="P41" s="2">
        <v>3</v>
      </c>
      <c r="Q41" s="2">
        <v>2</v>
      </c>
      <c r="R41" s="47">
        <f>VLOOKUP(A41&amp;C41,Лист1!A:F,6,0)</f>
        <v>6855115.8859999999</v>
      </c>
      <c r="S41" s="47">
        <v>0</v>
      </c>
      <c r="T41" s="47">
        <v>0</v>
      </c>
      <c r="U41" s="47">
        <v>0</v>
      </c>
      <c r="V41" s="47">
        <f t="shared" si="3"/>
        <v>6855115.8859999999</v>
      </c>
      <c r="W41" s="3">
        <v>46022</v>
      </c>
    </row>
    <row r="42" spans="1:23" s="44" customFormat="1" x14ac:dyDescent="0.25">
      <c r="A42" s="60">
        <v>2030</v>
      </c>
      <c r="B42" s="2">
        <v>22</v>
      </c>
      <c r="C42" s="5">
        <v>2025</v>
      </c>
      <c r="D42" s="2" t="s">
        <v>4</v>
      </c>
      <c r="E42" s="2" t="s">
        <v>121</v>
      </c>
      <c r="F42" s="82">
        <v>1</v>
      </c>
      <c r="G42" s="2">
        <v>1954</v>
      </c>
      <c r="H42" s="2"/>
      <c r="I42" s="89" t="s">
        <v>76</v>
      </c>
      <c r="J42" s="89" t="s">
        <v>76</v>
      </c>
      <c r="K42" s="89" t="s">
        <v>76</v>
      </c>
      <c r="L42" s="57">
        <v>1032.5</v>
      </c>
      <c r="M42" s="57">
        <v>715.6</v>
      </c>
      <c r="N42" s="57">
        <v>715.6</v>
      </c>
      <c r="O42" s="2">
        <v>28</v>
      </c>
      <c r="P42" s="2">
        <v>2</v>
      </c>
      <c r="Q42" s="2">
        <v>2</v>
      </c>
      <c r="R42" s="47">
        <f>VLOOKUP(A42&amp;C42,Лист1!A:F,6,0)</f>
        <v>8017385.3311999999</v>
      </c>
      <c r="S42" s="47">
        <v>0</v>
      </c>
      <c r="T42" s="47">
        <v>0</v>
      </c>
      <c r="U42" s="47">
        <v>0</v>
      </c>
      <c r="V42" s="47">
        <f t="shared" si="3"/>
        <v>8017385.3311999999</v>
      </c>
      <c r="W42" s="3">
        <v>46022</v>
      </c>
    </row>
    <row r="43" spans="1:23" s="44" customFormat="1" x14ac:dyDescent="0.25">
      <c r="A43" s="60">
        <v>2034</v>
      </c>
      <c r="B43" s="2">
        <v>23</v>
      </c>
      <c r="C43" s="5">
        <v>2025</v>
      </c>
      <c r="D43" s="2" t="s">
        <v>4</v>
      </c>
      <c r="E43" s="2" t="s">
        <v>122</v>
      </c>
      <c r="F43" s="82">
        <v>1</v>
      </c>
      <c r="G43" s="2">
        <v>1954</v>
      </c>
      <c r="H43" s="2"/>
      <c r="I43" s="89" t="s">
        <v>76</v>
      </c>
      <c r="J43" s="89" t="s">
        <v>76</v>
      </c>
      <c r="K43" s="89" t="s">
        <v>76</v>
      </c>
      <c r="L43" s="57">
        <v>474.4</v>
      </c>
      <c r="M43" s="57">
        <v>438</v>
      </c>
      <c r="N43" s="57">
        <v>438</v>
      </c>
      <c r="O43" s="2">
        <v>12</v>
      </c>
      <c r="P43" s="2">
        <v>2</v>
      </c>
      <c r="Q43" s="2">
        <v>1</v>
      </c>
      <c r="R43" s="47">
        <f>VLOOKUP(A43&amp;C43,Лист1!A:F,6,0)</f>
        <v>637537.45200000005</v>
      </c>
      <c r="S43" s="47">
        <v>0</v>
      </c>
      <c r="T43" s="47">
        <v>0</v>
      </c>
      <c r="U43" s="47">
        <v>0</v>
      </c>
      <c r="V43" s="47">
        <f t="shared" si="3"/>
        <v>637537.45200000005</v>
      </c>
      <c r="W43" s="3">
        <v>46022</v>
      </c>
    </row>
    <row r="44" spans="1:23" s="44" customFormat="1" x14ac:dyDescent="0.25">
      <c r="A44" s="2">
        <v>2036</v>
      </c>
      <c r="B44" s="2">
        <v>24</v>
      </c>
      <c r="C44" s="5">
        <v>2025</v>
      </c>
      <c r="D44" s="2" t="s">
        <v>4</v>
      </c>
      <c r="E44" s="50" t="s">
        <v>88</v>
      </c>
      <c r="F44" s="82">
        <v>1</v>
      </c>
      <c r="G44" s="50">
        <v>1955</v>
      </c>
      <c r="H44" s="39"/>
      <c r="I44" s="89" t="s">
        <v>76</v>
      </c>
      <c r="J44" s="89" t="s">
        <v>76</v>
      </c>
      <c r="K44" s="89" t="s">
        <v>76</v>
      </c>
      <c r="L44" s="74">
        <v>716.7</v>
      </c>
      <c r="M44" s="74">
        <v>441.9</v>
      </c>
      <c r="N44" s="74">
        <v>441.9</v>
      </c>
      <c r="O44" s="2">
        <v>32</v>
      </c>
      <c r="P44" s="2">
        <v>2</v>
      </c>
      <c r="Q44" s="2">
        <v>1</v>
      </c>
      <c r="R44" s="47">
        <f>VLOOKUP(A44&amp;C44,Лист1!A:F,6,0)</f>
        <v>7771698.7966</v>
      </c>
      <c r="S44" s="47">
        <v>0</v>
      </c>
      <c r="T44" s="47">
        <v>0</v>
      </c>
      <c r="U44" s="47">
        <v>0</v>
      </c>
      <c r="V44" s="47">
        <f t="shared" si="3"/>
        <v>7771698.7966</v>
      </c>
      <c r="W44" s="3">
        <v>46022</v>
      </c>
    </row>
    <row r="45" spans="1:23" s="44" customFormat="1" x14ac:dyDescent="0.25">
      <c r="A45" s="60">
        <v>2039</v>
      </c>
      <c r="B45" s="2">
        <v>25</v>
      </c>
      <c r="C45" s="5">
        <v>2025</v>
      </c>
      <c r="D45" s="2" t="s">
        <v>4</v>
      </c>
      <c r="E45" s="2" t="s">
        <v>123</v>
      </c>
      <c r="F45" s="82">
        <v>1</v>
      </c>
      <c r="G45" s="2">
        <v>1955</v>
      </c>
      <c r="H45" s="2"/>
      <c r="I45" s="89" t="s">
        <v>76</v>
      </c>
      <c r="J45" s="89" t="s">
        <v>76</v>
      </c>
      <c r="K45" s="89" t="s">
        <v>76</v>
      </c>
      <c r="L45" s="57">
        <v>1165</v>
      </c>
      <c r="M45" s="57">
        <v>726.9</v>
      </c>
      <c r="N45" s="57">
        <v>726.9</v>
      </c>
      <c r="O45" s="2">
        <v>34</v>
      </c>
      <c r="P45" s="2">
        <v>2</v>
      </c>
      <c r="Q45" s="2">
        <v>2</v>
      </c>
      <c r="R45" s="47">
        <f>VLOOKUP(A45&amp;C45,Лист1!A:F,6,0)</f>
        <v>2312030.8259999999</v>
      </c>
      <c r="S45" s="47">
        <v>0</v>
      </c>
      <c r="T45" s="47">
        <v>0</v>
      </c>
      <c r="U45" s="47">
        <v>0</v>
      </c>
      <c r="V45" s="47">
        <f t="shared" si="3"/>
        <v>2312030.8259999999</v>
      </c>
      <c r="W45" s="3">
        <v>46022</v>
      </c>
    </row>
    <row r="46" spans="1:23" s="44" customFormat="1" x14ac:dyDescent="0.25">
      <c r="A46" s="2">
        <v>1688</v>
      </c>
      <c r="B46" s="2">
        <v>26</v>
      </c>
      <c r="C46" s="5">
        <v>2025</v>
      </c>
      <c r="D46" s="2" t="s">
        <v>4</v>
      </c>
      <c r="E46" s="50" t="s">
        <v>89</v>
      </c>
      <c r="F46" s="82">
        <v>1</v>
      </c>
      <c r="G46" s="50">
        <v>1954</v>
      </c>
      <c r="H46" s="50"/>
      <c r="I46" s="89" t="s">
        <v>76</v>
      </c>
      <c r="J46" s="89" t="s">
        <v>76</v>
      </c>
      <c r="K46" s="89" t="s">
        <v>76</v>
      </c>
      <c r="L46" s="74">
        <v>1142.9000000000001</v>
      </c>
      <c r="M46" s="74">
        <v>744.8</v>
      </c>
      <c r="N46" s="74">
        <v>744.8</v>
      </c>
      <c r="O46" s="2">
        <v>43</v>
      </c>
      <c r="P46" s="2">
        <v>2</v>
      </c>
      <c r="Q46" s="2">
        <v>2</v>
      </c>
      <c r="R46" s="47">
        <f>VLOOKUP(A46&amp;C46,Лист1!A:F,6,0)</f>
        <v>3535391.2266000002</v>
      </c>
      <c r="S46" s="47">
        <v>0</v>
      </c>
      <c r="T46" s="47">
        <v>0</v>
      </c>
      <c r="U46" s="47">
        <v>0</v>
      </c>
      <c r="V46" s="47">
        <f t="shared" si="3"/>
        <v>3535391.2266000002</v>
      </c>
      <c r="W46" s="3">
        <v>46022</v>
      </c>
    </row>
    <row r="47" spans="1:23" s="44" customFormat="1" x14ac:dyDescent="0.25">
      <c r="A47" s="60">
        <v>1870</v>
      </c>
      <c r="B47" s="2">
        <v>27</v>
      </c>
      <c r="C47" s="5">
        <v>2025</v>
      </c>
      <c r="D47" s="2" t="s">
        <v>4</v>
      </c>
      <c r="E47" s="2" t="s">
        <v>118</v>
      </c>
      <c r="F47" s="82">
        <v>1</v>
      </c>
      <c r="G47" s="2">
        <v>1954</v>
      </c>
      <c r="H47" s="2"/>
      <c r="I47" s="89" t="s">
        <v>76</v>
      </c>
      <c r="J47" s="89" t="s">
        <v>76</v>
      </c>
      <c r="K47" s="89" t="s">
        <v>76</v>
      </c>
      <c r="L47" s="57">
        <v>805</v>
      </c>
      <c r="M47" s="57">
        <v>734</v>
      </c>
      <c r="N47" s="57">
        <v>734</v>
      </c>
      <c r="O47" s="2">
        <v>38</v>
      </c>
      <c r="P47" s="2">
        <v>2</v>
      </c>
      <c r="Q47" s="2">
        <v>2</v>
      </c>
      <c r="R47" s="47">
        <f>VLOOKUP(A47&amp;C47,Лист1!A:F,6,0)</f>
        <v>2852858.0403999998</v>
      </c>
      <c r="S47" s="47">
        <v>0</v>
      </c>
      <c r="T47" s="47">
        <v>0</v>
      </c>
      <c r="U47" s="47">
        <v>0</v>
      </c>
      <c r="V47" s="47">
        <f t="shared" si="3"/>
        <v>2852858.0403999998</v>
      </c>
      <c r="W47" s="3">
        <v>46022</v>
      </c>
    </row>
    <row r="48" spans="1:23" s="44" customFormat="1" x14ac:dyDescent="0.25">
      <c r="A48" s="60">
        <v>2062</v>
      </c>
      <c r="B48" s="2">
        <v>28</v>
      </c>
      <c r="C48" s="5">
        <v>2025</v>
      </c>
      <c r="D48" s="2" t="s">
        <v>4</v>
      </c>
      <c r="E48" s="2" t="s">
        <v>119</v>
      </c>
      <c r="F48" s="82">
        <v>1</v>
      </c>
      <c r="G48" s="2">
        <v>1954</v>
      </c>
      <c r="H48" s="2"/>
      <c r="I48" s="89" t="s">
        <v>76</v>
      </c>
      <c r="J48" s="89" t="s">
        <v>76</v>
      </c>
      <c r="K48" s="89" t="s">
        <v>76</v>
      </c>
      <c r="L48" s="57">
        <v>766.2</v>
      </c>
      <c r="M48" s="57">
        <v>444.1</v>
      </c>
      <c r="N48" s="57">
        <v>444.1</v>
      </c>
      <c r="O48" s="2">
        <v>32</v>
      </c>
      <c r="P48" s="2">
        <v>2</v>
      </c>
      <c r="Q48" s="2">
        <v>1</v>
      </c>
      <c r="R48" s="47">
        <f>VLOOKUP(A48&amp;C48,Лист1!A:F,6,0)</f>
        <v>3317492.9004000002</v>
      </c>
      <c r="S48" s="47">
        <v>0</v>
      </c>
      <c r="T48" s="47">
        <v>0</v>
      </c>
      <c r="U48" s="47">
        <v>0</v>
      </c>
      <c r="V48" s="47">
        <f t="shared" si="3"/>
        <v>3317492.9004000002</v>
      </c>
      <c r="W48" s="3">
        <v>46022</v>
      </c>
    </row>
    <row r="49" spans="1:23" s="44" customFormat="1" x14ac:dyDescent="0.25">
      <c r="A49" s="2">
        <v>1555</v>
      </c>
      <c r="B49" s="2">
        <v>29</v>
      </c>
      <c r="C49" s="5">
        <v>2025</v>
      </c>
      <c r="D49" s="2" t="s">
        <v>4</v>
      </c>
      <c r="E49" s="50" t="s">
        <v>90</v>
      </c>
      <c r="F49" s="82">
        <v>1</v>
      </c>
      <c r="G49" s="50">
        <v>1954</v>
      </c>
      <c r="H49" s="39"/>
      <c r="I49" s="89" t="s">
        <v>76</v>
      </c>
      <c r="J49" s="89" t="s">
        <v>76</v>
      </c>
      <c r="K49" s="89" t="s">
        <v>76</v>
      </c>
      <c r="L49" s="74">
        <v>816</v>
      </c>
      <c r="M49" s="74">
        <v>743</v>
      </c>
      <c r="N49" s="74">
        <v>743</v>
      </c>
      <c r="O49" s="51">
        <v>38</v>
      </c>
      <c r="P49" s="2">
        <v>2</v>
      </c>
      <c r="Q49" s="2">
        <v>2</v>
      </c>
      <c r="R49" s="47">
        <f>VLOOKUP(A49&amp;C49,Лист1!A:F,6,0)</f>
        <v>5037354.8196</v>
      </c>
      <c r="S49" s="47">
        <v>0</v>
      </c>
      <c r="T49" s="47">
        <v>0</v>
      </c>
      <c r="U49" s="47">
        <v>0</v>
      </c>
      <c r="V49" s="47">
        <f t="shared" si="3"/>
        <v>5037354.8196</v>
      </c>
      <c r="W49" s="3">
        <v>46022</v>
      </c>
    </row>
    <row r="50" spans="1:23" s="44" customFormat="1" x14ac:dyDescent="0.25">
      <c r="A50" s="60">
        <v>1872</v>
      </c>
      <c r="B50" s="2">
        <v>30</v>
      </c>
      <c r="C50" s="5">
        <v>2025</v>
      </c>
      <c r="D50" s="2" t="s">
        <v>4</v>
      </c>
      <c r="E50" s="2" t="s">
        <v>120</v>
      </c>
      <c r="F50" s="82">
        <v>1</v>
      </c>
      <c r="G50" s="2">
        <v>1954</v>
      </c>
      <c r="H50" s="2"/>
      <c r="I50" s="89" t="s">
        <v>76</v>
      </c>
      <c r="J50" s="89" t="s">
        <v>76</v>
      </c>
      <c r="K50" s="89" t="s">
        <v>76</v>
      </c>
      <c r="L50" s="57">
        <v>763.2</v>
      </c>
      <c r="M50" s="57">
        <v>438.15</v>
      </c>
      <c r="N50" s="57">
        <v>438.15</v>
      </c>
      <c r="O50" s="2">
        <v>36</v>
      </c>
      <c r="P50" s="2">
        <v>2</v>
      </c>
      <c r="Q50" s="2">
        <v>2</v>
      </c>
      <c r="R50" s="47">
        <f>VLOOKUP(A50&amp;C50,Лист1!A:F,6,0)</f>
        <v>3317492.9004000002</v>
      </c>
      <c r="S50" s="47">
        <v>0</v>
      </c>
      <c r="T50" s="47">
        <v>0</v>
      </c>
      <c r="U50" s="47">
        <v>0</v>
      </c>
      <c r="V50" s="47">
        <f>R50</f>
        <v>3317492.9004000002</v>
      </c>
      <c r="W50" s="3">
        <v>46022</v>
      </c>
    </row>
    <row r="51" spans="1:23" s="44" customFormat="1" x14ac:dyDescent="0.25">
      <c r="A51" s="2">
        <v>2013</v>
      </c>
      <c r="B51" s="2">
        <v>31</v>
      </c>
      <c r="C51" s="5">
        <v>2025</v>
      </c>
      <c r="D51" s="2" t="s">
        <v>4</v>
      </c>
      <c r="E51" s="50" t="s">
        <v>10</v>
      </c>
      <c r="F51" s="82">
        <v>1</v>
      </c>
      <c r="G51" s="50">
        <v>1954</v>
      </c>
      <c r="H51" s="39"/>
      <c r="I51" s="89" t="s">
        <v>76</v>
      </c>
      <c r="J51" s="89" t="s">
        <v>76</v>
      </c>
      <c r="K51" s="89" t="s">
        <v>76</v>
      </c>
      <c r="L51" s="74">
        <v>762.2</v>
      </c>
      <c r="M51" s="74">
        <v>439</v>
      </c>
      <c r="N51" s="74">
        <v>439</v>
      </c>
      <c r="O51" s="51">
        <v>29</v>
      </c>
      <c r="P51" s="2">
        <v>2</v>
      </c>
      <c r="Q51" s="2">
        <v>2</v>
      </c>
      <c r="R51" s="47">
        <f>VLOOKUP(A51&amp;C51,Лист1!A:F,6,0)</f>
        <v>7710079.7774</v>
      </c>
      <c r="S51" s="47">
        <v>0</v>
      </c>
      <c r="T51" s="47">
        <v>0</v>
      </c>
      <c r="U51" s="47">
        <v>0</v>
      </c>
      <c r="V51" s="47">
        <f>R51</f>
        <v>7710079.7774</v>
      </c>
      <c r="W51" s="3">
        <v>46022</v>
      </c>
    </row>
    <row r="52" spans="1:23" s="44" customFormat="1" x14ac:dyDescent="0.25">
      <c r="A52" s="60">
        <v>2018</v>
      </c>
      <c r="B52" s="2">
        <v>32</v>
      </c>
      <c r="C52" s="5">
        <v>2025</v>
      </c>
      <c r="D52" s="2" t="s">
        <v>4</v>
      </c>
      <c r="E52" s="2" t="s">
        <v>104</v>
      </c>
      <c r="F52" s="82">
        <v>1</v>
      </c>
      <c r="G52" s="2">
        <v>1956</v>
      </c>
      <c r="H52" s="2"/>
      <c r="I52" s="89" t="s">
        <v>76</v>
      </c>
      <c r="J52" s="89" t="s">
        <v>76</v>
      </c>
      <c r="K52" s="89" t="s">
        <v>76</v>
      </c>
      <c r="L52" s="57">
        <v>2693.4</v>
      </c>
      <c r="M52" s="57">
        <v>1966.9</v>
      </c>
      <c r="N52" s="57">
        <v>1966.9</v>
      </c>
      <c r="O52" s="2">
        <v>28</v>
      </c>
      <c r="P52" s="2">
        <v>3</v>
      </c>
      <c r="Q52" s="2">
        <v>4</v>
      </c>
      <c r="R52" s="47">
        <f>VLOOKUP(A52&amp;C52,Лист1!A:F,6,0)</f>
        <v>4947800.5104</v>
      </c>
      <c r="S52" s="47">
        <v>0</v>
      </c>
      <c r="T52" s="47">
        <v>0</v>
      </c>
      <c r="U52" s="47">
        <v>0</v>
      </c>
      <c r="V52" s="47">
        <f>R52</f>
        <v>4947800.5104</v>
      </c>
      <c r="W52" s="3">
        <v>46022</v>
      </c>
    </row>
    <row r="53" spans="1:23" s="44" customFormat="1" x14ac:dyDescent="0.25">
      <c r="A53" s="2">
        <v>2021</v>
      </c>
      <c r="B53" s="2">
        <v>33</v>
      </c>
      <c r="C53" s="5">
        <v>2025</v>
      </c>
      <c r="D53" s="2" t="s">
        <v>4</v>
      </c>
      <c r="E53" s="50" t="s">
        <v>11</v>
      </c>
      <c r="F53" s="82">
        <v>1</v>
      </c>
      <c r="G53" s="50">
        <v>1954</v>
      </c>
      <c r="H53" s="39"/>
      <c r="I53" s="89" t="s">
        <v>76</v>
      </c>
      <c r="J53" s="89" t="s">
        <v>76</v>
      </c>
      <c r="K53" s="89" t="s">
        <v>76</v>
      </c>
      <c r="L53" s="74">
        <v>696</v>
      </c>
      <c r="M53" s="74">
        <v>638.4</v>
      </c>
      <c r="N53" s="74">
        <v>638.4</v>
      </c>
      <c r="O53" s="51">
        <v>32</v>
      </c>
      <c r="P53" s="2">
        <v>2</v>
      </c>
      <c r="Q53" s="2">
        <v>2</v>
      </c>
      <c r="R53" s="47">
        <f>VLOOKUP(A53&amp;C53,Лист1!A:F,6,0)</f>
        <v>7617651.2485999996</v>
      </c>
      <c r="S53" s="47">
        <v>0</v>
      </c>
      <c r="T53" s="47">
        <v>0</v>
      </c>
      <c r="U53" s="47">
        <v>0</v>
      </c>
      <c r="V53" s="47">
        <f t="shared" ref="V53" si="4">R53</f>
        <v>7617651.2485999996</v>
      </c>
      <c r="W53" s="3">
        <v>45657</v>
      </c>
    </row>
    <row r="54" spans="1:23" x14ac:dyDescent="0.25">
      <c r="A54" s="60">
        <v>1564</v>
      </c>
      <c r="B54" s="2">
        <v>34</v>
      </c>
      <c r="C54" s="5">
        <v>2025</v>
      </c>
      <c r="D54" s="2" t="s">
        <v>4</v>
      </c>
      <c r="E54" s="2" t="s">
        <v>105</v>
      </c>
      <c r="F54" s="82">
        <v>1</v>
      </c>
      <c r="G54" s="2">
        <v>1957</v>
      </c>
      <c r="H54" s="2"/>
      <c r="I54" s="89" t="s">
        <v>76</v>
      </c>
      <c r="J54" s="89" t="s">
        <v>76</v>
      </c>
      <c r="K54" s="89" t="s">
        <v>76</v>
      </c>
      <c r="L54" s="57">
        <v>2930.6</v>
      </c>
      <c r="M54" s="57">
        <v>1709.9</v>
      </c>
      <c r="N54" s="57">
        <v>1709.9</v>
      </c>
      <c r="O54" s="2">
        <v>73</v>
      </c>
      <c r="P54" s="2">
        <v>3</v>
      </c>
      <c r="Q54" s="2">
        <v>4</v>
      </c>
      <c r="R54" s="47">
        <f>VLOOKUP(A54&amp;C54,Лист1!A:F,6,0)</f>
        <v>1250806.44</v>
      </c>
      <c r="S54" s="47">
        <v>0</v>
      </c>
      <c r="T54" s="47">
        <v>0</v>
      </c>
      <c r="U54" s="47">
        <v>0</v>
      </c>
      <c r="V54" s="47">
        <f t="shared" ref="V54:V76" si="5">R54</f>
        <v>1250806.44</v>
      </c>
      <c r="W54" s="3">
        <v>46022</v>
      </c>
    </row>
    <row r="55" spans="1:23" x14ac:dyDescent="0.25">
      <c r="A55" s="60">
        <v>2318</v>
      </c>
      <c r="B55" s="2">
        <v>35</v>
      </c>
      <c r="C55" s="5">
        <v>2025</v>
      </c>
      <c r="D55" s="2" t="s">
        <v>4</v>
      </c>
      <c r="E55" s="2" t="s">
        <v>106</v>
      </c>
      <c r="F55" s="82">
        <v>1</v>
      </c>
      <c r="G55" s="2">
        <v>1955</v>
      </c>
      <c r="H55" s="2"/>
      <c r="I55" s="89" t="s">
        <v>76</v>
      </c>
      <c r="J55" s="89" t="s">
        <v>76</v>
      </c>
      <c r="K55" s="89" t="s">
        <v>76</v>
      </c>
      <c r="L55" s="57">
        <v>2180</v>
      </c>
      <c r="M55" s="57">
        <v>1541</v>
      </c>
      <c r="N55" s="57">
        <v>1541</v>
      </c>
      <c r="O55" s="2">
        <v>48</v>
      </c>
      <c r="P55" s="2">
        <v>3</v>
      </c>
      <c r="Q55" s="2">
        <v>3</v>
      </c>
      <c r="R55" s="47">
        <f>VLOOKUP(A55&amp;C55,Лист1!A:F,6,0)</f>
        <v>1691683.5360000001</v>
      </c>
      <c r="S55" s="47">
        <v>0</v>
      </c>
      <c r="T55" s="47">
        <v>0</v>
      </c>
      <c r="U55" s="47">
        <v>0</v>
      </c>
      <c r="V55" s="47">
        <f t="shared" si="5"/>
        <v>1691683.5360000001</v>
      </c>
      <c r="W55" s="3">
        <v>46022</v>
      </c>
    </row>
    <row r="56" spans="1:23" x14ac:dyDescent="0.25">
      <c r="A56" s="60">
        <v>1566</v>
      </c>
      <c r="B56" s="2">
        <v>36</v>
      </c>
      <c r="C56" s="5">
        <v>2025</v>
      </c>
      <c r="D56" s="2" t="s">
        <v>4</v>
      </c>
      <c r="E56" s="2" t="s">
        <v>107</v>
      </c>
      <c r="F56" s="82">
        <v>1</v>
      </c>
      <c r="G56" s="2">
        <v>1956</v>
      </c>
      <c r="H56" s="2"/>
      <c r="I56" s="89" t="s">
        <v>76</v>
      </c>
      <c r="J56" s="89" t="s">
        <v>76</v>
      </c>
      <c r="K56" s="89" t="s">
        <v>76</v>
      </c>
      <c r="L56" s="57">
        <v>2713.8</v>
      </c>
      <c r="M56" s="57">
        <v>1674</v>
      </c>
      <c r="N56" s="57">
        <v>1674</v>
      </c>
      <c r="O56" s="2">
        <v>58</v>
      </c>
      <c r="P56" s="2">
        <v>3</v>
      </c>
      <c r="Q56" s="2">
        <v>4</v>
      </c>
      <c r="R56" s="47">
        <f>VLOOKUP(A56&amp;C56,Лист1!A:F,6,0)</f>
        <v>662786.46</v>
      </c>
      <c r="S56" s="47">
        <v>0</v>
      </c>
      <c r="T56" s="47">
        <v>0</v>
      </c>
      <c r="U56" s="47">
        <v>0</v>
      </c>
      <c r="V56" s="47">
        <f t="shared" si="5"/>
        <v>662786.46</v>
      </c>
      <c r="W56" s="3">
        <v>46022</v>
      </c>
    </row>
    <row r="57" spans="1:23" x14ac:dyDescent="0.25">
      <c r="A57" s="60">
        <v>1791</v>
      </c>
      <c r="B57" s="2">
        <v>37</v>
      </c>
      <c r="C57" s="5">
        <v>2025</v>
      </c>
      <c r="D57" s="2" t="s">
        <v>4</v>
      </c>
      <c r="E57" s="2" t="s">
        <v>150</v>
      </c>
      <c r="F57" s="82">
        <v>1</v>
      </c>
      <c r="G57" s="2">
        <v>1955</v>
      </c>
      <c r="H57" s="2"/>
      <c r="I57" s="89" t="s">
        <v>76</v>
      </c>
      <c r="J57" s="89" t="s">
        <v>76</v>
      </c>
      <c r="K57" s="89" t="s">
        <v>76</v>
      </c>
      <c r="L57" s="57">
        <v>1540.2</v>
      </c>
      <c r="M57" s="57">
        <v>1089</v>
      </c>
      <c r="N57" s="57">
        <v>1089</v>
      </c>
      <c r="O57" s="2">
        <v>47</v>
      </c>
      <c r="P57" s="2">
        <v>3</v>
      </c>
      <c r="Q57" s="2">
        <v>2</v>
      </c>
      <c r="R57" s="47">
        <f>VLOOKUP(A57&amp;C57,Лист1!A:F,6,0)</f>
        <v>15479262.865799999</v>
      </c>
      <c r="S57" s="47">
        <v>0</v>
      </c>
      <c r="T57" s="47">
        <v>0</v>
      </c>
      <c r="U57" s="47">
        <v>0</v>
      </c>
      <c r="V57" s="47">
        <f t="shared" si="5"/>
        <v>15479262.865799999</v>
      </c>
      <c r="W57" s="3">
        <v>46022</v>
      </c>
    </row>
    <row r="58" spans="1:23" x14ac:dyDescent="0.25">
      <c r="A58" s="60">
        <v>1572</v>
      </c>
      <c r="B58" s="2">
        <v>38</v>
      </c>
      <c r="C58" s="5">
        <v>2025</v>
      </c>
      <c r="D58" s="2" t="s">
        <v>4</v>
      </c>
      <c r="E58" s="2" t="s">
        <v>151</v>
      </c>
      <c r="F58" s="82">
        <v>1</v>
      </c>
      <c r="G58" s="2">
        <v>1956</v>
      </c>
      <c r="H58" s="2"/>
      <c r="I58" s="89" t="s">
        <v>76</v>
      </c>
      <c r="J58" s="89" t="s">
        <v>76</v>
      </c>
      <c r="K58" s="89" t="s">
        <v>76</v>
      </c>
      <c r="L58" s="57">
        <v>2242.9</v>
      </c>
      <c r="M58" s="57">
        <v>1562.6</v>
      </c>
      <c r="N58" s="57">
        <v>1562.6</v>
      </c>
      <c r="O58" s="2">
        <v>71</v>
      </c>
      <c r="P58" s="2">
        <v>3</v>
      </c>
      <c r="Q58" s="2">
        <v>3</v>
      </c>
      <c r="R58" s="47">
        <f>VLOOKUP(A58&amp;C58,Лист1!A:F,6,0)</f>
        <v>873801.57160000002</v>
      </c>
      <c r="S58" s="47">
        <v>0</v>
      </c>
      <c r="T58" s="47">
        <v>0</v>
      </c>
      <c r="U58" s="47">
        <v>0</v>
      </c>
      <c r="V58" s="47">
        <f t="shared" si="5"/>
        <v>873801.57160000002</v>
      </c>
      <c r="W58" s="3">
        <v>46022</v>
      </c>
    </row>
    <row r="59" spans="1:23" x14ac:dyDescent="0.25">
      <c r="A59" s="60">
        <v>2165</v>
      </c>
      <c r="B59" s="2">
        <v>39</v>
      </c>
      <c r="C59" s="5">
        <v>2025</v>
      </c>
      <c r="D59" s="2" t="s">
        <v>4</v>
      </c>
      <c r="E59" s="2" t="s">
        <v>152</v>
      </c>
      <c r="F59" s="82">
        <v>1</v>
      </c>
      <c r="G59" s="2">
        <v>1955</v>
      </c>
      <c r="H59" s="2"/>
      <c r="I59" s="89" t="s">
        <v>76</v>
      </c>
      <c r="J59" s="89" t="s">
        <v>76</v>
      </c>
      <c r="K59" s="89" t="s">
        <v>76</v>
      </c>
      <c r="L59" s="57">
        <v>490.9</v>
      </c>
      <c r="M59" s="57">
        <v>449.2</v>
      </c>
      <c r="N59" s="57">
        <v>449.2</v>
      </c>
      <c r="O59" s="2">
        <v>18</v>
      </c>
      <c r="P59" s="2">
        <v>2</v>
      </c>
      <c r="Q59" s="2">
        <v>1</v>
      </c>
      <c r="R59" s="47">
        <f>VLOOKUP(A59&amp;C59,Лист1!A:F,6,0)</f>
        <v>2957931.5011999998</v>
      </c>
      <c r="S59" s="47">
        <v>0</v>
      </c>
      <c r="T59" s="47">
        <v>0</v>
      </c>
      <c r="U59" s="47">
        <v>0</v>
      </c>
      <c r="V59" s="47">
        <f t="shared" si="5"/>
        <v>2957931.5011999998</v>
      </c>
      <c r="W59" s="3">
        <v>46022</v>
      </c>
    </row>
    <row r="60" spans="1:23" x14ac:dyDescent="0.25">
      <c r="A60" s="60">
        <v>2173</v>
      </c>
      <c r="B60" s="2">
        <v>40</v>
      </c>
      <c r="C60" s="5">
        <v>2025</v>
      </c>
      <c r="D60" s="2" t="s">
        <v>4</v>
      </c>
      <c r="E60" s="2" t="s">
        <v>153</v>
      </c>
      <c r="F60" s="82">
        <v>1</v>
      </c>
      <c r="G60" s="2">
        <v>1955</v>
      </c>
      <c r="H60" s="2"/>
      <c r="I60" s="89" t="s">
        <v>76</v>
      </c>
      <c r="J60" s="89" t="s">
        <v>76</v>
      </c>
      <c r="K60" s="89" t="s">
        <v>76</v>
      </c>
      <c r="L60" s="57">
        <v>1579.1</v>
      </c>
      <c r="M60" s="57">
        <v>1241.5999999999999</v>
      </c>
      <c r="N60" s="57">
        <v>1241.5999999999999</v>
      </c>
      <c r="O60" s="2">
        <v>44</v>
      </c>
      <c r="P60" s="2">
        <v>3</v>
      </c>
      <c r="Q60" s="2">
        <v>3</v>
      </c>
      <c r="R60" s="47">
        <f>VLOOKUP(A60&amp;C60,Лист1!A:F,6,0)</f>
        <v>1457145.5824</v>
      </c>
      <c r="S60" s="47">
        <v>0</v>
      </c>
      <c r="T60" s="47">
        <v>0</v>
      </c>
      <c r="U60" s="47">
        <v>0</v>
      </c>
      <c r="V60" s="47">
        <f t="shared" si="5"/>
        <v>1457145.5824</v>
      </c>
      <c r="W60" s="3">
        <v>46022</v>
      </c>
    </row>
    <row r="61" spans="1:23" x14ac:dyDescent="0.25">
      <c r="A61" s="60">
        <v>2194</v>
      </c>
      <c r="B61" s="2">
        <v>41</v>
      </c>
      <c r="C61" s="5">
        <v>2025</v>
      </c>
      <c r="D61" s="2" t="s">
        <v>4</v>
      </c>
      <c r="E61" s="2" t="s">
        <v>146</v>
      </c>
      <c r="F61" s="82">
        <v>1</v>
      </c>
      <c r="G61" s="2">
        <v>1955</v>
      </c>
      <c r="H61" s="2"/>
      <c r="I61" s="89" t="s">
        <v>76</v>
      </c>
      <c r="J61" s="89" t="s">
        <v>76</v>
      </c>
      <c r="K61" s="89" t="s">
        <v>76</v>
      </c>
      <c r="L61" s="57">
        <v>1578.7</v>
      </c>
      <c r="M61" s="57">
        <v>1100.9000000000001</v>
      </c>
      <c r="N61" s="57">
        <v>1100.9000000000001</v>
      </c>
      <c r="O61" s="2">
        <v>43</v>
      </c>
      <c r="P61" s="2">
        <v>3</v>
      </c>
      <c r="Q61" s="2">
        <v>2</v>
      </c>
      <c r="R61" s="47">
        <f>VLOOKUP(A61&amp;C61,Лист1!A:F,6,0)</f>
        <v>7391557.2088000001</v>
      </c>
      <c r="S61" s="47">
        <v>0</v>
      </c>
      <c r="T61" s="47">
        <v>0</v>
      </c>
      <c r="U61" s="47">
        <v>0</v>
      </c>
      <c r="V61" s="47">
        <f t="shared" si="5"/>
        <v>7391557.2088000001</v>
      </c>
      <c r="W61" s="3">
        <v>46022</v>
      </c>
    </row>
    <row r="62" spans="1:23" x14ac:dyDescent="0.25">
      <c r="A62" s="2">
        <v>2308</v>
      </c>
      <c r="B62" s="2">
        <v>42</v>
      </c>
      <c r="C62" s="5">
        <v>2025</v>
      </c>
      <c r="D62" s="2" t="s">
        <v>4</v>
      </c>
      <c r="E62" s="2" t="s">
        <v>91</v>
      </c>
      <c r="F62" s="82">
        <v>1</v>
      </c>
      <c r="G62" s="50">
        <v>1954</v>
      </c>
      <c r="H62" s="39"/>
      <c r="I62" s="89" t="s">
        <v>76</v>
      </c>
      <c r="J62" s="89" t="s">
        <v>76</v>
      </c>
      <c r="K62" s="89" t="s">
        <v>76</v>
      </c>
      <c r="L62" s="74">
        <v>475.5</v>
      </c>
      <c r="M62" s="74">
        <v>437.1</v>
      </c>
      <c r="N62" s="74">
        <v>437.1</v>
      </c>
      <c r="O62" s="51">
        <v>23</v>
      </c>
      <c r="P62" s="2">
        <v>2</v>
      </c>
      <c r="Q62" s="2">
        <v>1</v>
      </c>
      <c r="R62" s="47">
        <f>VLOOKUP(A62&amp;C62,Лист1!A:F,6,0)</f>
        <v>6986056.3017999995</v>
      </c>
      <c r="S62" s="47">
        <v>0</v>
      </c>
      <c r="T62" s="47">
        <v>0</v>
      </c>
      <c r="U62" s="47">
        <v>0</v>
      </c>
      <c r="V62" s="47">
        <f t="shared" si="5"/>
        <v>6986056.3017999995</v>
      </c>
      <c r="W62" s="3">
        <v>46022</v>
      </c>
    </row>
    <row r="63" spans="1:23" x14ac:dyDescent="0.25">
      <c r="A63" s="60">
        <v>2310</v>
      </c>
      <c r="B63" s="2">
        <v>43</v>
      </c>
      <c r="C63" s="5">
        <v>2025</v>
      </c>
      <c r="D63" s="2" t="s">
        <v>4</v>
      </c>
      <c r="E63" s="2" t="s">
        <v>147</v>
      </c>
      <c r="F63" s="82">
        <v>1</v>
      </c>
      <c r="G63" s="2">
        <v>1956</v>
      </c>
      <c r="H63" s="2"/>
      <c r="I63" s="89" t="s">
        <v>76</v>
      </c>
      <c r="J63" s="89" t="s">
        <v>76</v>
      </c>
      <c r="K63" s="89" t="s">
        <v>76</v>
      </c>
      <c r="L63" s="57">
        <v>2213.1999999999998</v>
      </c>
      <c r="M63" s="57">
        <v>1543.8</v>
      </c>
      <c r="N63" s="57">
        <v>1543.8</v>
      </c>
      <c r="O63" s="2">
        <v>47</v>
      </c>
      <c r="P63" s="2">
        <v>3</v>
      </c>
      <c r="Q63" s="2">
        <v>3</v>
      </c>
      <c r="R63" s="47">
        <f>VLOOKUP(A63&amp;C63,Лист1!A:F,6,0)</f>
        <v>2887718.4224</v>
      </c>
      <c r="S63" s="47">
        <v>0</v>
      </c>
      <c r="T63" s="47">
        <v>0</v>
      </c>
      <c r="U63" s="47">
        <v>0</v>
      </c>
      <c r="V63" s="47">
        <f t="shared" si="5"/>
        <v>2887718.4224</v>
      </c>
      <c r="W63" s="3">
        <v>46022</v>
      </c>
    </row>
    <row r="64" spans="1:23" x14ac:dyDescent="0.25">
      <c r="A64" s="60">
        <v>2315</v>
      </c>
      <c r="B64" s="2">
        <v>44</v>
      </c>
      <c r="C64" s="5">
        <v>2025</v>
      </c>
      <c r="D64" s="2" t="s">
        <v>4</v>
      </c>
      <c r="E64" s="2" t="s">
        <v>148</v>
      </c>
      <c r="F64" s="82">
        <v>1</v>
      </c>
      <c r="G64" s="2">
        <v>1955</v>
      </c>
      <c r="H64" s="2"/>
      <c r="I64" s="89" t="s">
        <v>76</v>
      </c>
      <c r="J64" s="89" t="s">
        <v>76</v>
      </c>
      <c r="K64" s="89" t="s">
        <v>76</v>
      </c>
      <c r="L64" s="57">
        <v>485.9</v>
      </c>
      <c r="M64" s="57">
        <v>443.2</v>
      </c>
      <c r="N64" s="57">
        <v>443.2</v>
      </c>
      <c r="O64" s="2">
        <v>19</v>
      </c>
      <c r="P64" s="2">
        <v>2</v>
      </c>
      <c r="Q64" s="2">
        <v>1</v>
      </c>
      <c r="R64" s="47">
        <f>VLOOKUP(A64&amp;C64,Лист1!A:F,6,0)</f>
        <v>1774862.2664000001</v>
      </c>
      <c r="S64" s="47">
        <v>0</v>
      </c>
      <c r="T64" s="47">
        <v>0</v>
      </c>
      <c r="U64" s="47">
        <v>0</v>
      </c>
      <c r="V64" s="47">
        <f t="shared" si="5"/>
        <v>1774862.2664000001</v>
      </c>
      <c r="W64" s="3">
        <v>46022</v>
      </c>
    </row>
    <row r="65" spans="1:23" x14ac:dyDescent="0.25">
      <c r="A65" s="60">
        <v>2316</v>
      </c>
      <c r="B65" s="2">
        <v>45</v>
      </c>
      <c r="C65" s="5">
        <v>2025</v>
      </c>
      <c r="D65" s="2" t="s">
        <v>4</v>
      </c>
      <c r="E65" s="2" t="s">
        <v>149</v>
      </c>
      <c r="F65" s="82">
        <v>1</v>
      </c>
      <c r="G65" s="2">
        <v>1955</v>
      </c>
      <c r="H65" s="2"/>
      <c r="I65" s="89" t="s">
        <v>76</v>
      </c>
      <c r="J65" s="89" t="s">
        <v>76</v>
      </c>
      <c r="K65" s="89" t="s">
        <v>76</v>
      </c>
      <c r="L65" s="57">
        <v>2254.1</v>
      </c>
      <c r="M65" s="57">
        <v>1583.1</v>
      </c>
      <c r="N65" s="57">
        <v>1583.1</v>
      </c>
      <c r="O65" s="2">
        <v>44</v>
      </c>
      <c r="P65" s="2">
        <v>3</v>
      </c>
      <c r="Q65" s="2">
        <v>3</v>
      </c>
      <c r="R65" s="47">
        <f>VLOOKUP(A65&amp;C65,Лист1!A:F,6,0)</f>
        <v>2993269.8983999998</v>
      </c>
      <c r="S65" s="47">
        <v>0</v>
      </c>
      <c r="T65" s="47">
        <v>0</v>
      </c>
      <c r="U65" s="47">
        <v>0</v>
      </c>
      <c r="V65" s="47">
        <f t="shared" si="5"/>
        <v>2993269.8983999998</v>
      </c>
      <c r="W65" s="3">
        <v>46022</v>
      </c>
    </row>
    <row r="66" spans="1:23" x14ac:dyDescent="0.25">
      <c r="A66" s="2">
        <v>1880</v>
      </c>
      <c r="B66" s="2">
        <v>46</v>
      </c>
      <c r="C66" s="5">
        <v>2025</v>
      </c>
      <c r="D66" s="2" t="s">
        <v>4</v>
      </c>
      <c r="E66" s="2" t="s">
        <v>9</v>
      </c>
      <c r="F66" s="82">
        <v>1</v>
      </c>
      <c r="G66" s="50">
        <v>1954</v>
      </c>
      <c r="H66" s="39"/>
      <c r="I66" s="89" t="s">
        <v>76</v>
      </c>
      <c r="J66" s="89" t="s">
        <v>76</v>
      </c>
      <c r="K66" s="89" t="s">
        <v>76</v>
      </c>
      <c r="L66" s="74">
        <v>1513.1</v>
      </c>
      <c r="M66" s="74">
        <v>1252</v>
      </c>
      <c r="N66" s="74">
        <v>1252</v>
      </c>
      <c r="O66" s="51">
        <v>38</v>
      </c>
      <c r="P66" s="2">
        <v>3</v>
      </c>
      <c r="Q66" s="2">
        <v>2</v>
      </c>
      <c r="R66" s="47">
        <f>VLOOKUP(A66&amp;C66,Лист1!A:F,6,0)</f>
        <v>11777693.944800001</v>
      </c>
      <c r="S66" s="47">
        <v>0</v>
      </c>
      <c r="T66" s="47">
        <v>0</v>
      </c>
      <c r="U66" s="47">
        <v>0</v>
      </c>
      <c r="V66" s="47">
        <f t="shared" si="5"/>
        <v>11777693.944800001</v>
      </c>
      <c r="W66" s="3">
        <v>46022</v>
      </c>
    </row>
    <row r="67" spans="1:23" x14ac:dyDescent="0.25">
      <c r="A67" s="60">
        <v>2334</v>
      </c>
      <c r="B67" s="2">
        <v>47</v>
      </c>
      <c r="C67" s="5">
        <v>2025</v>
      </c>
      <c r="D67" s="2" t="s">
        <v>4</v>
      </c>
      <c r="E67" s="2" t="s">
        <v>142</v>
      </c>
      <c r="F67" s="82">
        <v>1</v>
      </c>
      <c r="G67" s="2">
        <v>1958</v>
      </c>
      <c r="H67" s="2"/>
      <c r="I67" s="89" t="s">
        <v>76</v>
      </c>
      <c r="J67" s="89" t="s">
        <v>76</v>
      </c>
      <c r="K67" s="89" t="s">
        <v>76</v>
      </c>
      <c r="L67" s="57">
        <v>2866.4</v>
      </c>
      <c r="M67" s="57">
        <v>1112.7</v>
      </c>
      <c r="N67" s="57">
        <v>1112.7</v>
      </c>
      <c r="O67" s="2">
        <v>48</v>
      </c>
      <c r="P67" s="2">
        <v>3</v>
      </c>
      <c r="Q67" s="2">
        <v>3</v>
      </c>
      <c r="R67" s="47">
        <f>VLOOKUP(A67&amp;C67,Лист1!A:F,6,0)</f>
        <v>8838061.8460000008</v>
      </c>
      <c r="S67" s="47">
        <v>0</v>
      </c>
      <c r="T67" s="47">
        <v>0</v>
      </c>
      <c r="U67" s="47">
        <v>0</v>
      </c>
      <c r="V67" s="47">
        <f t="shared" si="5"/>
        <v>8838061.8460000008</v>
      </c>
      <c r="W67" s="3">
        <v>46022</v>
      </c>
    </row>
    <row r="68" spans="1:23" x14ac:dyDescent="0.25">
      <c r="A68" s="60">
        <v>1373</v>
      </c>
      <c r="B68" s="2">
        <v>48</v>
      </c>
      <c r="C68" s="5">
        <v>2025</v>
      </c>
      <c r="D68" s="2" t="s">
        <v>4</v>
      </c>
      <c r="E68" s="2" t="s">
        <v>143</v>
      </c>
      <c r="F68" s="82">
        <v>1</v>
      </c>
      <c r="G68" s="2">
        <v>1957</v>
      </c>
      <c r="H68" s="2"/>
      <c r="I68" s="89" t="s">
        <v>76</v>
      </c>
      <c r="J68" s="89" t="s">
        <v>76</v>
      </c>
      <c r="K68" s="89" t="s">
        <v>76</v>
      </c>
      <c r="L68" s="57">
        <v>3064.5</v>
      </c>
      <c r="M68" s="57">
        <v>906.8</v>
      </c>
      <c r="N68" s="57">
        <v>906.8</v>
      </c>
      <c r="O68" s="2">
        <v>68</v>
      </c>
      <c r="P68" s="2">
        <v>3</v>
      </c>
      <c r="Q68" s="2">
        <v>4</v>
      </c>
      <c r="R68" s="47">
        <f>VLOOKUP(A68&amp;C68,Лист1!A:F,6,0)</f>
        <v>14843848.9044</v>
      </c>
      <c r="S68" s="47">
        <v>0</v>
      </c>
      <c r="T68" s="47">
        <v>0</v>
      </c>
      <c r="U68" s="47">
        <v>0</v>
      </c>
      <c r="V68" s="47">
        <f t="shared" si="5"/>
        <v>14843848.9044</v>
      </c>
      <c r="W68" s="3">
        <v>46022</v>
      </c>
    </row>
    <row r="69" spans="1:23" x14ac:dyDescent="0.25">
      <c r="A69" s="60">
        <v>2336</v>
      </c>
      <c r="B69" s="2">
        <v>49</v>
      </c>
      <c r="C69" s="5">
        <v>2025</v>
      </c>
      <c r="D69" s="2" t="s">
        <v>4</v>
      </c>
      <c r="E69" s="2" t="s">
        <v>144</v>
      </c>
      <c r="F69" s="82">
        <v>1</v>
      </c>
      <c r="G69" s="2">
        <v>1956</v>
      </c>
      <c r="H69" s="2"/>
      <c r="I69" s="89" t="s">
        <v>76</v>
      </c>
      <c r="J69" s="89" t="s">
        <v>76</v>
      </c>
      <c r="K69" s="89" t="s">
        <v>76</v>
      </c>
      <c r="L69" s="57">
        <v>1593.2</v>
      </c>
      <c r="M69" s="57">
        <v>1229.5999999999999</v>
      </c>
      <c r="N69" s="57">
        <v>1229.5999999999999</v>
      </c>
      <c r="O69" s="2">
        <v>57</v>
      </c>
      <c r="P69" s="2">
        <v>3</v>
      </c>
      <c r="Q69" s="2">
        <v>3</v>
      </c>
      <c r="R69" s="47">
        <f>VLOOKUP(A69&amp;C69,Лист1!A:F,6,0)</f>
        <v>3346939.8624</v>
      </c>
      <c r="S69" s="47">
        <v>0</v>
      </c>
      <c r="T69" s="47">
        <v>0</v>
      </c>
      <c r="U69" s="47">
        <v>0</v>
      </c>
      <c r="V69" s="47">
        <f t="shared" si="5"/>
        <v>3346939.8624</v>
      </c>
      <c r="W69" s="3">
        <v>46022</v>
      </c>
    </row>
    <row r="70" spans="1:23" x14ac:dyDescent="0.25">
      <c r="A70" s="60">
        <v>2365</v>
      </c>
      <c r="B70" s="2">
        <v>50</v>
      </c>
      <c r="C70" s="5">
        <v>2025</v>
      </c>
      <c r="D70" s="2" t="s">
        <v>4</v>
      </c>
      <c r="E70" s="2" t="s">
        <v>145</v>
      </c>
      <c r="F70" s="82">
        <v>1</v>
      </c>
      <c r="G70" s="2">
        <v>1957</v>
      </c>
      <c r="H70" s="2"/>
      <c r="I70" s="89" t="s">
        <v>76</v>
      </c>
      <c r="J70" s="89" t="s">
        <v>76</v>
      </c>
      <c r="K70" s="89" t="s">
        <v>76</v>
      </c>
      <c r="L70" s="57">
        <v>1302.5</v>
      </c>
      <c r="M70" s="57">
        <v>951.6</v>
      </c>
      <c r="N70" s="57">
        <v>951.6</v>
      </c>
      <c r="O70" s="2">
        <v>48</v>
      </c>
      <c r="P70" s="2">
        <v>2</v>
      </c>
      <c r="Q70" s="2">
        <v>4</v>
      </c>
      <c r="R70" s="47">
        <f>VLOOKUP(A70&amp;C70,Лист1!A:F,6,0)</f>
        <v>8023188.926</v>
      </c>
      <c r="S70" s="47">
        <v>0</v>
      </c>
      <c r="T70" s="47">
        <v>0</v>
      </c>
      <c r="U70" s="47">
        <v>0</v>
      </c>
      <c r="V70" s="47">
        <f t="shared" si="5"/>
        <v>8023188.926</v>
      </c>
      <c r="W70" s="3">
        <v>46022</v>
      </c>
    </row>
    <row r="71" spans="1:23" x14ac:dyDescent="0.25">
      <c r="A71" s="60">
        <v>2392</v>
      </c>
      <c r="B71" s="2">
        <v>51</v>
      </c>
      <c r="C71" s="5">
        <v>2025</v>
      </c>
      <c r="D71" s="2" t="s">
        <v>4</v>
      </c>
      <c r="E71" s="2" t="s">
        <v>138</v>
      </c>
      <c r="F71" s="82">
        <v>1</v>
      </c>
      <c r="G71" s="2">
        <v>1956</v>
      </c>
      <c r="H71" s="2"/>
      <c r="I71" s="89" t="s">
        <v>76</v>
      </c>
      <c r="J71" s="89" t="s">
        <v>76</v>
      </c>
      <c r="K71" s="89" t="s">
        <v>76</v>
      </c>
      <c r="L71" s="57">
        <v>1541.6</v>
      </c>
      <c r="M71" s="57">
        <v>1081.7</v>
      </c>
      <c r="N71" s="57">
        <v>1081.7</v>
      </c>
      <c r="O71" s="2">
        <v>18</v>
      </c>
      <c r="P71" s="2">
        <v>3</v>
      </c>
      <c r="Q71" s="2">
        <v>2</v>
      </c>
      <c r="R71" s="47">
        <f>VLOOKUP(A71&amp;C71,Лист1!A:F,6,0)</f>
        <v>6572930.6437999997</v>
      </c>
      <c r="S71" s="47">
        <v>0</v>
      </c>
      <c r="T71" s="47">
        <v>0</v>
      </c>
      <c r="U71" s="47">
        <v>0</v>
      </c>
      <c r="V71" s="47">
        <f t="shared" si="5"/>
        <v>6572930.6437999997</v>
      </c>
      <c r="W71" s="3">
        <v>46022</v>
      </c>
    </row>
    <row r="72" spans="1:23" x14ac:dyDescent="0.25">
      <c r="A72" s="60">
        <v>2399</v>
      </c>
      <c r="B72" s="2">
        <v>52</v>
      </c>
      <c r="C72" s="5">
        <v>2025</v>
      </c>
      <c r="D72" s="2" t="s">
        <v>4</v>
      </c>
      <c r="E72" s="2" t="s">
        <v>139</v>
      </c>
      <c r="F72" s="82">
        <v>1</v>
      </c>
      <c r="G72" s="2">
        <v>1957</v>
      </c>
      <c r="H72" s="2"/>
      <c r="I72" s="89" t="s">
        <v>76</v>
      </c>
      <c r="J72" s="89" t="s">
        <v>76</v>
      </c>
      <c r="K72" s="89" t="s">
        <v>76</v>
      </c>
      <c r="L72" s="57">
        <v>698.9</v>
      </c>
      <c r="M72" s="57">
        <v>643.70000000000005</v>
      </c>
      <c r="N72" s="57">
        <v>643.70000000000005</v>
      </c>
      <c r="O72" s="2">
        <v>17</v>
      </c>
      <c r="P72" s="2">
        <v>2</v>
      </c>
      <c r="Q72" s="2">
        <v>2</v>
      </c>
      <c r="R72" s="47">
        <f>VLOOKUP(A72&amp;C72,Лист1!A:F,6,0)</f>
        <v>2673731.0367999999</v>
      </c>
      <c r="S72" s="47">
        <v>0</v>
      </c>
      <c r="T72" s="47">
        <v>0</v>
      </c>
      <c r="U72" s="47">
        <v>0</v>
      </c>
      <c r="V72" s="47">
        <f t="shared" si="5"/>
        <v>2673731.0367999999</v>
      </c>
      <c r="W72" s="3">
        <v>46022</v>
      </c>
    </row>
    <row r="73" spans="1:23" x14ac:dyDescent="0.25">
      <c r="A73" s="60">
        <v>1667</v>
      </c>
      <c r="B73" s="2">
        <v>53</v>
      </c>
      <c r="C73" s="5">
        <v>2025</v>
      </c>
      <c r="D73" s="2" t="s">
        <v>4</v>
      </c>
      <c r="E73" s="2" t="s">
        <v>140</v>
      </c>
      <c r="F73" s="82">
        <v>1</v>
      </c>
      <c r="G73" s="2">
        <v>1958</v>
      </c>
      <c r="H73" s="2"/>
      <c r="I73" s="89" t="s">
        <v>76</v>
      </c>
      <c r="J73" s="89" t="s">
        <v>76</v>
      </c>
      <c r="K73" s="89" t="s">
        <v>76</v>
      </c>
      <c r="L73" s="57">
        <v>1286.3</v>
      </c>
      <c r="M73" s="57">
        <v>931.1</v>
      </c>
      <c r="N73" s="57">
        <v>931.1</v>
      </c>
      <c r="O73" s="2">
        <v>34</v>
      </c>
      <c r="P73" s="2">
        <v>3</v>
      </c>
      <c r="Q73" s="2">
        <v>4</v>
      </c>
      <c r="R73" s="47">
        <f>VLOOKUP(A73&amp;C73,Лист1!A:F,6,0)</f>
        <v>2679019.8459999999</v>
      </c>
      <c r="S73" s="47">
        <v>0</v>
      </c>
      <c r="T73" s="47">
        <v>0</v>
      </c>
      <c r="U73" s="47">
        <v>0</v>
      </c>
      <c r="V73" s="47">
        <f t="shared" si="5"/>
        <v>2679019.8459999999</v>
      </c>
      <c r="W73" s="3">
        <v>46022</v>
      </c>
    </row>
    <row r="74" spans="1:23" x14ac:dyDescent="0.25">
      <c r="A74" s="2">
        <v>2321</v>
      </c>
      <c r="B74" s="2">
        <v>54</v>
      </c>
      <c r="C74" s="5">
        <v>2025</v>
      </c>
      <c r="D74" s="2" t="s">
        <v>4</v>
      </c>
      <c r="E74" s="2" t="s">
        <v>79</v>
      </c>
      <c r="F74" s="82">
        <v>1</v>
      </c>
      <c r="G74" s="50">
        <v>1954</v>
      </c>
      <c r="H74" s="39"/>
      <c r="I74" s="89" t="s">
        <v>76</v>
      </c>
      <c r="J74" s="89" t="s">
        <v>76</v>
      </c>
      <c r="K74" s="89" t="s">
        <v>76</v>
      </c>
      <c r="L74" s="74">
        <v>745.6</v>
      </c>
      <c r="M74" s="74">
        <v>723.8</v>
      </c>
      <c r="N74" s="74">
        <v>723.8</v>
      </c>
      <c r="O74" s="51">
        <v>21</v>
      </c>
      <c r="P74" s="2">
        <v>2</v>
      </c>
      <c r="Q74" s="2">
        <v>1</v>
      </c>
      <c r="R74" s="47">
        <f>VLOOKUP(A74&amp;C74,Лист1!A:F,6,0)</f>
        <v>8700956.2598000001</v>
      </c>
      <c r="S74" s="47">
        <v>0</v>
      </c>
      <c r="T74" s="47">
        <v>0</v>
      </c>
      <c r="U74" s="47">
        <v>0</v>
      </c>
      <c r="V74" s="47">
        <f t="shared" si="5"/>
        <v>8700956.2598000001</v>
      </c>
      <c r="W74" s="3">
        <v>46022</v>
      </c>
    </row>
    <row r="75" spans="1:23" x14ac:dyDescent="0.25">
      <c r="A75" s="60">
        <v>1579</v>
      </c>
      <c r="B75" s="2">
        <v>55</v>
      </c>
      <c r="C75" s="5">
        <v>2025</v>
      </c>
      <c r="D75" s="2" t="s">
        <v>4</v>
      </c>
      <c r="E75" s="2" t="s">
        <v>141</v>
      </c>
      <c r="F75" s="82">
        <v>1</v>
      </c>
      <c r="G75" s="2">
        <v>1954</v>
      </c>
      <c r="H75" s="2"/>
      <c r="I75" s="89" t="s">
        <v>76</v>
      </c>
      <c r="J75" s="89" t="s">
        <v>76</v>
      </c>
      <c r="K75" s="89" t="s">
        <v>76</v>
      </c>
      <c r="L75" s="57">
        <v>820.2</v>
      </c>
      <c r="M75" s="57">
        <v>752.1</v>
      </c>
      <c r="N75" s="57">
        <v>752.1</v>
      </c>
      <c r="O75" s="2">
        <v>12</v>
      </c>
      <c r="P75" s="2">
        <v>2</v>
      </c>
      <c r="Q75" s="2">
        <v>2</v>
      </c>
      <c r="R75" s="47">
        <f>VLOOKUP(A75&amp;C75,Лист1!A:F,6,0)</f>
        <v>1468246.1576</v>
      </c>
      <c r="S75" s="47">
        <v>0</v>
      </c>
      <c r="T75" s="47">
        <v>0</v>
      </c>
      <c r="U75" s="47">
        <v>0</v>
      </c>
      <c r="V75" s="47">
        <f t="shared" si="5"/>
        <v>1468246.1576</v>
      </c>
      <c r="W75" s="3">
        <v>46022</v>
      </c>
    </row>
    <row r="76" spans="1:23" x14ac:dyDescent="0.25">
      <c r="A76" s="2">
        <v>1664</v>
      </c>
      <c r="B76" s="2">
        <v>56</v>
      </c>
      <c r="C76" s="5">
        <v>2025</v>
      </c>
      <c r="D76" s="2" t="s">
        <v>4</v>
      </c>
      <c r="E76" s="2" t="s">
        <v>7</v>
      </c>
      <c r="F76" s="82">
        <v>1</v>
      </c>
      <c r="G76" s="50">
        <v>1954</v>
      </c>
      <c r="H76" s="39"/>
      <c r="I76" s="89" t="s">
        <v>76</v>
      </c>
      <c r="J76" s="89" t="s">
        <v>76</v>
      </c>
      <c r="K76" s="89" t="s">
        <v>76</v>
      </c>
      <c r="L76" s="74">
        <v>689.1</v>
      </c>
      <c r="M76" s="74">
        <v>630.70000000000005</v>
      </c>
      <c r="N76" s="74">
        <v>630.70000000000005</v>
      </c>
      <c r="O76" s="51">
        <v>23</v>
      </c>
      <c r="P76" s="2">
        <v>2</v>
      </c>
      <c r="Q76" s="2">
        <v>2</v>
      </c>
      <c r="R76" s="47">
        <f>VLOOKUP(A76&amp;C76,Лист1!A:F,6,0)</f>
        <v>6084878.1459999997</v>
      </c>
      <c r="S76" s="47">
        <v>0</v>
      </c>
      <c r="T76" s="47">
        <v>0</v>
      </c>
      <c r="U76" s="47">
        <v>0</v>
      </c>
      <c r="V76" s="47">
        <f t="shared" si="5"/>
        <v>6084878.1459999997</v>
      </c>
      <c r="W76" s="3">
        <v>46022</v>
      </c>
    </row>
    <row r="77" spans="1:23" x14ac:dyDescent="0.25">
      <c r="A77" s="61">
        <v>2323</v>
      </c>
      <c r="B77" s="2">
        <v>57</v>
      </c>
      <c r="C77" s="5">
        <v>2025</v>
      </c>
      <c r="D77" s="2" t="s">
        <v>4</v>
      </c>
      <c r="E77" s="2" t="s">
        <v>94</v>
      </c>
      <c r="F77" s="82">
        <v>1</v>
      </c>
      <c r="G77" s="2">
        <v>1954</v>
      </c>
      <c r="H77" s="2"/>
      <c r="I77" s="89" t="s">
        <v>76</v>
      </c>
      <c r="J77" s="89" t="s">
        <v>76</v>
      </c>
      <c r="K77" s="89" t="s">
        <v>76</v>
      </c>
      <c r="L77" s="57">
        <v>747.7</v>
      </c>
      <c r="M77" s="57">
        <v>706.3</v>
      </c>
      <c r="N77" s="57">
        <v>706.3</v>
      </c>
      <c r="O77" s="2">
        <v>46</v>
      </c>
      <c r="P77" s="2">
        <v>2</v>
      </c>
      <c r="Q77" s="2">
        <v>1</v>
      </c>
      <c r="R77" s="47">
        <f>VLOOKUP(A77&amp;C77,Лист1!A:F,6,0)</f>
        <v>7257122.5836000005</v>
      </c>
      <c r="S77" s="47">
        <v>0</v>
      </c>
      <c r="T77" s="47">
        <v>0</v>
      </c>
      <c r="U77" s="47">
        <v>0</v>
      </c>
      <c r="V77" s="47">
        <v>565013</v>
      </c>
      <c r="W77" s="3">
        <v>46022</v>
      </c>
    </row>
    <row r="78" spans="1:23" s="44" customFormat="1" x14ac:dyDescent="0.25">
      <c r="A78" s="2">
        <v>2371</v>
      </c>
      <c r="B78" s="2">
        <v>58</v>
      </c>
      <c r="C78" s="5">
        <v>2025</v>
      </c>
      <c r="D78" s="2" t="s">
        <v>4</v>
      </c>
      <c r="E78" s="2" t="s">
        <v>92</v>
      </c>
      <c r="F78" s="82">
        <v>1</v>
      </c>
      <c r="G78" s="50">
        <v>1954</v>
      </c>
      <c r="H78" s="39"/>
      <c r="I78" s="89" t="s">
        <v>76</v>
      </c>
      <c r="J78" s="89" t="s">
        <v>76</v>
      </c>
      <c r="K78" s="89" t="s">
        <v>76</v>
      </c>
      <c r="L78" s="74">
        <v>814.9</v>
      </c>
      <c r="M78" s="74">
        <v>745.2</v>
      </c>
      <c r="N78" s="74">
        <v>745.2</v>
      </c>
      <c r="O78" s="51">
        <v>38</v>
      </c>
      <c r="P78" s="2">
        <v>2</v>
      </c>
      <c r="Q78" s="2">
        <v>2</v>
      </c>
      <c r="R78" s="47">
        <f>VLOOKUP(A78&amp;C78,Лист1!A:F,6,0)</f>
        <v>6246628.0713999998</v>
      </c>
      <c r="S78" s="47">
        <v>0</v>
      </c>
      <c r="T78" s="47">
        <v>0</v>
      </c>
      <c r="U78" s="47">
        <v>0</v>
      </c>
      <c r="V78" s="47">
        <f t="shared" ref="V78" si="6">R78</f>
        <v>6246628.0713999998</v>
      </c>
      <c r="W78" s="3">
        <v>45657</v>
      </c>
    </row>
    <row r="79" spans="1:23" x14ac:dyDescent="0.25">
      <c r="A79" s="60">
        <v>1666</v>
      </c>
      <c r="B79" s="2">
        <v>59</v>
      </c>
      <c r="C79" s="5">
        <v>2025</v>
      </c>
      <c r="D79" s="2" t="s">
        <v>4</v>
      </c>
      <c r="E79" s="2" t="s">
        <v>108</v>
      </c>
      <c r="F79" s="82">
        <v>1</v>
      </c>
      <c r="G79" s="2">
        <v>1955</v>
      </c>
      <c r="H79" s="2"/>
      <c r="I79" s="89" t="s">
        <v>76</v>
      </c>
      <c r="J79" s="89" t="s">
        <v>76</v>
      </c>
      <c r="K79" s="89" t="s">
        <v>76</v>
      </c>
      <c r="L79" s="57">
        <v>1570.8</v>
      </c>
      <c r="M79" s="57">
        <v>1087.3</v>
      </c>
      <c r="N79" s="57">
        <v>1087.3</v>
      </c>
      <c r="O79" s="2">
        <v>33</v>
      </c>
      <c r="P79" s="2">
        <v>3</v>
      </c>
      <c r="Q79" s="2">
        <v>2</v>
      </c>
      <c r="R79" s="47">
        <f>VLOOKUP(A79&amp;C79,Лист1!A:F,6,0)</f>
        <v>3345708.054</v>
      </c>
      <c r="S79" s="47">
        <v>0</v>
      </c>
      <c r="T79" s="47">
        <v>0</v>
      </c>
      <c r="U79" s="47">
        <v>0</v>
      </c>
      <c r="V79" s="47">
        <f t="shared" ref="V79:V87" si="7">R79</f>
        <v>3345708.054</v>
      </c>
      <c r="W79" s="3">
        <v>46022</v>
      </c>
    </row>
    <row r="80" spans="1:23" x14ac:dyDescent="0.25">
      <c r="A80" s="60">
        <v>1673</v>
      </c>
      <c r="B80" s="2">
        <v>60</v>
      </c>
      <c r="C80" s="5">
        <v>2025</v>
      </c>
      <c r="D80" s="2" t="s">
        <v>4</v>
      </c>
      <c r="E80" s="2" t="s">
        <v>109</v>
      </c>
      <c r="F80" s="82">
        <v>1</v>
      </c>
      <c r="G80" s="2">
        <v>1958</v>
      </c>
      <c r="H80" s="2"/>
      <c r="I80" s="89" t="s">
        <v>76</v>
      </c>
      <c r="J80" s="89" t="s">
        <v>76</v>
      </c>
      <c r="K80" s="89" t="s">
        <v>76</v>
      </c>
      <c r="L80" s="57">
        <v>804</v>
      </c>
      <c r="M80" s="57">
        <v>641.1</v>
      </c>
      <c r="N80" s="57">
        <v>641.1</v>
      </c>
      <c r="O80" s="2">
        <v>28</v>
      </c>
      <c r="P80" s="2">
        <v>2</v>
      </c>
      <c r="Q80" s="2">
        <v>2</v>
      </c>
      <c r="R80" s="47">
        <f>VLOOKUP(A80&amp;C80,Лист1!A:F,6,0)</f>
        <v>5666020.3912000004</v>
      </c>
      <c r="S80" s="47">
        <v>0</v>
      </c>
      <c r="T80" s="47">
        <v>0</v>
      </c>
      <c r="U80" s="47">
        <v>0</v>
      </c>
      <c r="V80" s="47">
        <f t="shared" si="7"/>
        <v>5666020.3912000004</v>
      </c>
      <c r="W80" s="3">
        <v>46022</v>
      </c>
    </row>
    <row r="81" spans="1:23" x14ac:dyDescent="0.25">
      <c r="A81" s="60">
        <v>1678</v>
      </c>
      <c r="B81" s="2">
        <v>61</v>
      </c>
      <c r="C81" s="5">
        <v>2025</v>
      </c>
      <c r="D81" s="2" t="s">
        <v>4</v>
      </c>
      <c r="E81" s="2" t="s">
        <v>163</v>
      </c>
      <c r="F81" s="82">
        <v>1</v>
      </c>
      <c r="G81" s="2">
        <v>1958</v>
      </c>
      <c r="H81" s="2"/>
      <c r="I81" s="89" t="s">
        <v>76</v>
      </c>
      <c r="J81" s="89" t="s">
        <v>76</v>
      </c>
      <c r="K81" s="89" t="s">
        <v>76</v>
      </c>
      <c r="L81" s="57">
        <v>787.8</v>
      </c>
      <c r="M81" s="57">
        <v>634.70000000000005</v>
      </c>
      <c r="N81" s="57">
        <v>634.70000000000005</v>
      </c>
      <c r="O81" s="2">
        <v>35</v>
      </c>
      <c r="P81" s="2">
        <v>2</v>
      </c>
      <c r="Q81" s="2">
        <v>2</v>
      </c>
      <c r="R81" s="47">
        <f>VLOOKUP(A81&amp;C81,Лист1!A:F,6,0)</f>
        <v>542853.67200000002</v>
      </c>
      <c r="S81" s="47">
        <v>0</v>
      </c>
      <c r="T81" s="47">
        <v>0</v>
      </c>
      <c r="U81" s="47">
        <v>0</v>
      </c>
      <c r="V81" s="47">
        <f t="shared" si="7"/>
        <v>542853.67200000002</v>
      </c>
      <c r="W81" s="3">
        <v>46022</v>
      </c>
    </row>
    <row r="82" spans="1:23" x14ac:dyDescent="0.25">
      <c r="A82" s="60">
        <v>1675</v>
      </c>
      <c r="B82" s="2">
        <v>62</v>
      </c>
      <c r="C82" s="5">
        <v>2025</v>
      </c>
      <c r="D82" s="2" t="s">
        <v>4</v>
      </c>
      <c r="E82" s="2" t="s">
        <v>110</v>
      </c>
      <c r="F82" s="82">
        <v>1</v>
      </c>
      <c r="G82" s="2">
        <v>1958</v>
      </c>
      <c r="H82" s="2"/>
      <c r="I82" s="89" t="s">
        <v>76</v>
      </c>
      <c r="J82" s="89" t="s">
        <v>76</v>
      </c>
      <c r="K82" s="89" t="s">
        <v>76</v>
      </c>
      <c r="L82" s="57">
        <v>799</v>
      </c>
      <c r="M82" s="57">
        <v>637.4</v>
      </c>
      <c r="N82" s="57">
        <v>637.4</v>
      </c>
      <c r="O82" s="2">
        <v>31</v>
      </c>
      <c r="P82" s="2">
        <v>2</v>
      </c>
      <c r="Q82" s="2">
        <v>2</v>
      </c>
      <c r="R82" s="47">
        <f>VLOOKUP(A82&amp;C82,Лист1!A:F,6,0)</f>
        <v>5666020.3912000004</v>
      </c>
      <c r="S82" s="47">
        <v>0</v>
      </c>
      <c r="T82" s="47">
        <v>0</v>
      </c>
      <c r="U82" s="47">
        <v>0</v>
      </c>
      <c r="V82" s="47">
        <f t="shared" si="7"/>
        <v>5666020.3912000004</v>
      </c>
      <c r="W82" s="3">
        <v>46022</v>
      </c>
    </row>
    <row r="83" spans="1:23" x14ac:dyDescent="0.25">
      <c r="A83" s="60">
        <v>2431</v>
      </c>
      <c r="B83" s="2">
        <v>63</v>
      </c>
      <c r="C83" s="5">
        <v>2025</v>
      </c>
      <c r="D83" s="2" t="s">
        <v>4</v>
      </c>
      <c r="E83" s="2" t="s">
        <v>111</v>
      </c>
      <c r="F83" s="82">
        <v>1</v>
      </c>
      <c r="G83" s="2">
        <v>1958</v>
      </c>
      <c r="H83" s="2"/>
      <c r="I83" s="89" t="s">
        <v>76</v>
      </c>
      <c r="J83" s="89" t="s">
        <v>76</v>
      </c>
      <c r="K83" s="89" t="s">
        <v>76</v>
      </c>
      <c r="L83" s="57">
        <v>1313.5</v>
      </c>
      <c r="M83" s="57">
        <v>945.9</v>
      </c>
      <c r="N83" s="57">
        <v>945.9</v>
      </c>
      <c r="O83" s="2">
        <v>46</v>
      </c>
      <c r="P83" s="2">
        <v>2</v>
      </c>
      <c r="Q83" s="2">
        <v>4</v>
      </c>
      <c r="R83" s="47">
        <f>VLOOKUP(A83&amp;C83,Лист1!A:F,6,0)</f>
        <v>7009453.5115999999</v>
      </c>
      <c r="S83" s="47">
        <v>0</v>
      </c>
      <c r="T83" s="47">
        <v>0</v>
      </c>
      <c r="U83" s="47">
        <v>0</v>
      </c>
      <c r="V83" s="47">
        <f t="shared" si="7"/>
        <v>7009453.5115999999</v>
      </c>
      <c r="W83" s="3">
        <v>46022</v>
      </c>
    </row>
    <row r="84" spans="1:23" x14ac:dyDescent="0.25">
      <c r="A84" s="60">
        <v>2434</v>
      </c>
      <c r="B84" s="2">
        <v>64</v>
      </c>
      <c r="C84" s="5">
        <v>2025</v>
      </c>
      <c r="D84" s="2" t="s">
        <v>4</v>
      </c>
      <c r="E84" s="2" t="s">
        <v>112</v>
      </c>
      <c r="F84" s="82">
        <v>1</v>
      </c>
      <c r="G84" s="2">
        <v>1958</v>
      </c>
      <c r="H84" s="2"/>
      <c r="I84" s="89" t="s">
        <v>76</v>
      </c>
      <c r="J84" s="89" t="s">
        <v>76</v>
      </c>
      <c r="K84" s="89" t="s">
        <v>76</v>
      </c>
      <c r="L84" s="57">
        <v>810.8</v>
      </c>
      <c r="M84" s="57">
        <v>427.6</v>
      </c>
      <c r="N84" s="57">
        <v>427.6</v>
      </c>
      <c r="O84" s="2">
        <v>33</v>
      </c>
      <c r="P84" s="2">
        <v>2</v>
      </c>
      <c r="Q84" s="2">
        <v>2</v>
      </c>
      <c r="R84" s="47">
        <f>VLOOKUP(A84&amp;C84,Лист1!A:F,6,0)</f>
        <v>3069482.6808000002</v>
      </c>
      <c r="S84" s="47">
        <v>0</v>
      </c>
      <c r="T84" s="47">
        <v>0</v>
      </c>
      <c r="U84" s="47">
        <v>0</v>
      </c>
      <c r="V84" s="47">
        <f t="shared" si="7"/>
        <v>3069482.6808000002</v>
      </c>
      <c r="W84" s="3">
        <v>46022</v>
      </c>
    </row>
    <row r="85" spans="1:23" x14ac:dyDescent="0.25">
      <c r="A85" s="60">
        <v>2443</v>
      </c>
      <c r="B85" s="2">
        <v>65</v>
      </c>
      <c r="C85" s="5">
        <v>2025</v>
      </c>
      <c r="D85" s="2" t="s">
        <v>4</v>
      </c>
      <c r="E85" s="2" t="s">
        <v>113</v>
      </c>
      <c r="F85" s="82">
        <v>1</v>
      </c>
      <c r="G85" s="2">
        <v>1958</v>
      </c>
      <c r="H85" s="2"/>
      <c r="I85" s="89" t="s">
        <v>76</v>
      </c>
      <c r="J85" s="89" t="s">
        <v>76</v>
      </c>
      <c r="K85" s="89" t="s">
        <v>76</v>
      </c>
      <c r="L85" s="57">
        <v>1299</v>
      </c>
      <c r="M85" s="57">
        <v>581.4</v>
      </c>
      <c r="N85" s="57">
        <v>581.4</v>
      </c>
      <c r="O85" s="2">
        <v>43</v>
      </c>
      <c r="P85" s="2">
        <v>2</v>
      </c>
      <c r="Q85" s="2">
        <v>4</v>
      </c>
      <c r="R85" s="47">
        <f>VLOOKUP(A85&amp;C85,Лист1!A:F,6,0)</f>
        <v>3919961.6047999999</v>
      </c>
      <c r="S85" s="47">
        <v>0</v>
      </c>
      <c r="T85" s="47">
        <v>0</v>
      </c>
      <c r="U85" s="47">
        <v>0</v>
      </c>
      <c r="V85" s="47">
        <f t="shared" si="7"/>
        <v>3919961.6047999999</v>
      </c>
      <c r="W85" s="3">
        <v>46022</v>
      </c>
    </row>
    <row r="86" spans="1:23" x14ac:dyDescent="0.25">
      <c r="A86" s="2">
        <v>2463</v>
      </c>
      <c r="B86" s="2">
        <v>66</v>
      </c>
      <c r="C86" s="5">
        <v>2025</v>
      </c>
      <c r="D86" s="2" t="s">
        <v>4</v>
      </c>
      <c r="E86" s="2" t="s">
        <v>164</v>
      </c>
      <c r="F86" s="82">
        <v>1</v>
      </c>
      <c r="G86" s="50">
        <v>1954</v>
      </c>
      <c r="H86" s="39"/>
      <c r="I86" s="89" t="s">
        <v>76</v>
      </c>
      <c r="J86" s="89" t="s">
        <v>76</v>
      </c>
      <c r="K86" s="89" t="s">
        <v>76</v>
      </c>
      <c r="L86" s="74">
        <v>684.5</v>
      </c>
      <c r="M86" s="74">
        <v>629.1</v>
      </c>
      <c r="N86" s="74">
        <v>629.1</v>
      </c>
      <c r="O86" s="51">
        <v>47</v>
      </c>
      <c r="P86" s="2">
        <v>2</v>
      </c>
      <c r="Q86" s="2">
        <v>2</v>
      </c>
      <c r="R86" s="47">
        <f>VLOOKUP(A86&amp;C86,Лист1!A:F,6,0)</f>
        <v>8182677.4718000004</v>
      </c>
      <c r="S86" s="47">
        <v>0</v>
      </c>
      <c r="T86" s="47">
        <v>0</v>
      </c>
      <c r="U86" s="47">
        <v>0</v>
      </c>
      <c r="V86" s="47">
        <f t="shared" si="7"/>
        <v>8182677.4718000004</v>
      </c>
      <c r="W86" s="3">
        <v>46022</v>
      </c>
    </row>
    <row r="87" spans="1:23" x14ac:dyDescent="0.25">
      <c r="A87" s="60">
        <v>2464</v>
      </c>
      <c r="B87" s="2">
        <v>67</v>
      </c>
      <c r="C87" s="5">
        <v>2025</v>
      </c>
      <c r="D87" s="2" t="s">
        <v>4</v>
      </c>
      <c r="E87" s="2" t="s">
        <v>154</v>
      </c>
      <c r="F87" s="82">
        <v>1</v>
      </c>
      <c r="G87" s="2">
        <v>1954</v>
      </c>
      <c r="H87" s="2"/>
      <c r="I87" s="89" t="s">
        <v>76</v>
      </c>
      <c r="J87" s="89" t="s">
        <v>76</v>
      </c>
      <c r="K87" s="89" t="s">
        <v>76</v>
      </c>
      <c r="L87" s="57">
        <v>682.6</v>
      </c>
      <c r="M87" s="57">
        <v>625.6</v>
      </c>
      <c r="N87" s="57">
        <v>625.6</v>
      </c>
      <c r="O87" s="2">
        <v>38</v>
      </c>
      <c r="P87" s="2">
        <v>2</v>
      </c>
      <c r="Q87" s="2">
        <v>2</v>
      </c>
      <c r="R87" s="47">
        <f>VLOOKUP(A87&amp;C87,Лист1!A:F,6,0)</f>
        <v>1960759.1092000001</v>
      </c>
      <c r="S87" s="47">
        <v>0</v>
      </c>
      <c r="T87" s="47">
        <v>0</v>
      </c>
      <c r="U87" s="47">
        <v>0</v>
      </c>
      <c r="V87" s="47">
        <f t="shared" si="7"/>
        <v>1960759.1092000001</v>
      </c>
      <c r="W87" s="3">
        <v>46022</v>
      </c>
    </row>
    <row r="88" spans="1:23" s="44" customFormat="1" x14ac:dyDescent="0.25">
      <c r="A88" s="2">
        <v>2500</v>
      </c>
      <c r="B88" s="2">
        <v>68</v>
      </c>
      <c r="C88" s="5">
        <v>2025</v>
      </c>
      <c r="D88" s="2" t="s">
        <v>4</v>
      </c>
      <c r="E88" s="2" t="s">
        <v>165</v>
      </c>
      <c r="F88" s="82">
        <v>1</v>
      </c>
      <c r="G88" s="50">
        <v>1954</v>
      </c>
      <c r="H88" s="39"/>
      <c r="I88" s="89" t="s">
        <v>76</v>
      </c>
      <c r="J88" s="89" t="s">
        <v>76</v>
      </c>
      <c r="K88" s="89" t="s">
        <v>76</v>
      </c>
      <c r="L88" s="74">
        <v>694.7</v>
      </c>
      <c r="M88" s="74">
        <v>635.5</v>
      </c>
      <c r="N88" s="74">
        <v>635.5</v>
      </c>
      <c r="O88" s="51">
        <v>34</v>
      </c>
      <c r="P88" s="2">
        <v>2</v>
      </c>
      <c r="Q88" s="2">
        <v>2</v>
      </c>
      <c r="R88" s="47">
        <f>VLOOKUP(A88&amp;C88,Лист1!A:F,6,0)</f>
        <v>11644035.5836</v>
      </c>
      <c r="S88" s="47">
        <v>0</v>
      </c>
      <c r="T88" s="47">
        <v>0</v>
      </c>
      <c r="U88" s="47">
        <v>0</v>
      </c>
      <c r="V88" s="47">
        <f t="shared" ref="V88" si="8">R88</f>
        <v>11644035.5836</v>
      </c>
      <c r="W88" s="3">
        <v>45657</v>
      </c>
    </row>
    <row r="89" spans="1:23" x14ac:dyDescent="0.25">
      <c r="A89" s="60">
        <v>1829</v>
      </c>
      <c r="B89" s="2">
        <v>69</v>
      </c>
      <c r="C89" s="5">
        <v>2025</v>
      </c>
      <c r="D89" s="2" t="s">
        <v>4</v>
      </c>
      <c r="E89" s="2" t="s">
        <v>155</v>
      </c>
      <c r="F89" s="82">
        <v>1</v>
      </c>
      <c r="G89" s="2">
        <v>1956</v>
      </c>
      <c r="H89" s="2"/>
      <c r="I89" s="89" t="s">
        <v>76</v>
      </c>
      <c r="J89" s="89" t="s">
        <v>76</v>
      </c>
      <c r="K89" s="89" t="s">
        <v>76</v>
      </c>
      <c r="L89" s="57">
        <v>728.8</v>
      </c>
      <c r="M89" s="57">
        <v>620</v>
      </c>
      <c r="N89" s="57">
        <v>620</v>
      </c>
      <c r="O89" s="2">
        <v>33</v>
      </c>
      <c r="P89" s="2">
        <v>2</v>
      </c>
      <c r="Q89" s="2">
        <v>2</v>
      </c>
      <c r="R89" s="47">
        <f>VLOOKUP(A89&amp;C89,Лист1!A:F,6,0)</f>
        <v>1321160.4720000001</v>
      </c>
      <c r="S89" s="47">
        <v>0</v>
      </c>
      <c r="T89" s="47">
        <v>0</v>
      </c>
      <c r="U89" s="47">
        <v>0</v>
      </c>
      <c r="V89" s="47">
        <f t="shared" ref="V89:V113" si="9">R89</f>
        <v>1321160.4720000001</v>
      </c>
      <c r="W89" s="3">
        <v>46022</v>
      </c>
    </row>
    <row r="90" spans="1:23" x14ac:dyDescent="0.25">
      <c r="A90" s="60">
        <v>2508</v>
      </c>
      <c r="B90" s="2">
        <v>70</v>
      </c>
      <c r="C90" s="5">
        <v>2025</v>
      </c>
      <c r="D90" s="2" t="s">
        <v>4</v>
      </c>
      <c r="E90" s="2" t="s">
        <v>156</v>
      </c>
      <c r="F90" s="82">
        <v>1</v>
      </c>
      <c r="G90" s="2">
        <v>1956</v>
      </c>
      <c r="H90" s="2"/>
      <c r="I90" s="89" t="s">
        <v>76</v>
      </c>
      <c r="J90" s="89" t="s">
        <v>76</v>
      </c>
      <c r="K90" s="89" t="s">
        <v>76</v>
      </c>
      <c r="L90" s="57">
        <v>950.8</v>
      </c>
      <c r="M90" s="57">
        <v>721.6</v>
      </c>
      <c r="N90" s="57">
        <v>721.6</v>
      </c>
      <c r="O90" s="2">
        <v>46</v>
      </c>
      <c r="P90" s="2">
        <v>2</v>
      </c>
      <c r="Q90" s="2">
        <v>2</v>
      </c>
      <c r="R90" s="47">
        <f>VLOOKUP(A90&amp;C90,Лист1!A:F,6,0)</f>
        <v>1710734.6888000001</v>
      </c>
      <c r="S90" s="47">
        <v>0</v>
      </c>
      <c r="T90" s="47">
        <v>0</v>
      </c>
      <c r="U90" s="47">
        <v>0</v>
      </c>
      <c r="V90" s="47">
        <f t="shared" si="9"/>
        <v>1710734.6888000001</v>
      </c>
      <c r="W90" s="3">
        <v>46022</v>
      </c>
    </row>
    <row r="91" spans="1:23" x14ac:dyDescent="0.25">
      <c r="A91" s="60">
        <v>2509</v>
      </c>
      <c r="B91" s="2">
        <v>71</v>
      </c>
      <c r="C91" s="5">
        <v>2025</v>
      </c>
      <c r="D91" s="2" t="s">
        <v>4</v>
      </c>
      <c r="E91" s="2" t="s">
        <v>157</v>
      </c>
      <c r="F91" s="82">
        <v>1</v>
      </c>
      <c r="G91" s="2">
        <v>1956</v>
      </c>
      <c r="H91" s="2"/>
      <c r="I91" s="89" t="s">
        <v>76</v>
      </c>
      <c r="J91" s="89" t="s">
        <v>76</v>
      </c>
      <c r="K91" s="89" t="s">
        <v>76</v>
      </c>
      <c r="L91" s="57">
        <v>771.6</v>
      </c>
      <c r="M91" s="57">
        <v>726.5</v>
      </c>
      <c r="N91" s="57">
        <v>726.5</v>
      </c>
      <c r="O91" s="2">
        <v>39</v>
      </c>
      <c r="P91" s="2">
        <v>2</v>
      </c>
      <c r="Q91" s="2">
        <v>2</v>
      </c>
      <c r="R91" s="47">
        <f>VLOOKUP(A91&amp;C91,Лист1!A:F,6,0)</f>
        <v>1379878.7152</v>
      </c>
      <c r="S91" s="47">
        <v>0</v>
      </c>
      <c r="T91" s="47">
        <v>0</v>
      </c>
      <c r="U91" s="47">
        <v>0</v>
      </c>
      <c r="V91" s="47">
        <f t="shared" si="9"/>
        <v>1379878.7152</v>
      </c>
      <c r="W91" s="3">
        <v>46022</v>
      </c>
    </row>
    <row r="92" spans="1:23" x14ac:dyDescent="0.25">
      <c r="A92" s="60">
        <v>2516</v>
      </c>
      <c r="B92" s="2">
        <v>72</v>
      </c>
      <c r="C92" s="5">
        <v>2025</v>
      </c>
      <c r="D92" s="2" t="s">
        <v>4</v>
      </c>
      <c r="E92" s="2" t="s">
        <v>158</v>
      </c>
      <c r="F92" s="82">
        <v>1</v>
      </c>
      <c r="G92" s="2">
        <v>1958</v>
      </c>
      <c r="H92" s="2"/>
      <c r="I92" s="89" t="s">
        <v>76</v>
      </c>
      <c r="J92" s="89" t="s">
        <v>76</v>
      </c>
      <c r="K92" s="89" t="s">
        <v>76</v>
      </c>
      <c r="L92" s="57">
        <v>798.3</v>
      </c>
      <c r="M92" s="57">
        <v>508</v>
      </c>
      <c r="N92" s="57">
        <v>508</v>
      </c>
      <c r="O92" s="2">
        <v>41</v>
      </c>
      <c r="P92" s="2">
        <v>2</v>
      </c>
      <c r="Q92" s="2">
        <v>2</v>
      </c>
      <c r="R92" s="47">
        <f>VLOOKUP(A92&amp;C92,Лист1!A:F,6,0)</f>
        <v>7178981.398</v>
      </c>
      <c r="S92" s="47">
        <v>0</v>
      </c>
      <c r="T92" s="47">
        <v>0</v>
      </c>
      <c r="U92" s="47">
        <v>0</v>
      </c>
      <c r="V92" s="47">
        <f t="shared" si="9"/>
        <v>7178981.398</v>
      </c>
      <c r="W92" s="3">
        <v>46022</v>
      </c>
    </row>
    <row r="93" spans="1:23" x14ac:dyDescent="0.25">
      <c r="A93" s="60">
        <v>1641</v>
      </c>
      <c r="B93" s="2">
        <v>73</v>
      </c>
      <c r="C93" s="5">
        <v>2025</v>
      </c>
      <c r="D93" s="2" t="s">
        <v>4</v>
      </c>
      <c r="E93" s="2" t="s">
        <v>159</v>
      </c>
      <c r="F93" s="82">
        <v>1</v>
      </c>
      <c r="G93" s="2">
        <v>1954</v>
      </c>
      <c r="H93" s="2"/>
      <c r="I93" s="89" t="s">
        <v>76</v>
      </c>
      <c r="J93" s="89" t="s">
        <v>76</v>
      </c>
      <c r="K93" s="89" t="s">
        <v>76</v>
      </c>
      <c r="L93" s="57">
        <v>768.3</v>
      </c>
      <c r="M93" s="57">
        <v>721</v>
      </c>
      <c r="N93" s="57">
        <v>721</v>
      </c>
      <c r="O93" s="2">
        <v>41</v>
      </c>
      <c r="P93" s="2">
        <v>2</v>
      </c>
      <c r="Q93" s="2">
        <v>2</v>
      </c>
      <c r="R93" s="47">
        <f>VLOOKUP(A93&amp;C93,Лист1!A:F,6,0)</f>
        <v>810137.70959999994</v>
      </c>
      <c r="S93" s="47">
        <v>0</v>
      </c>
      <c r="T93" s="47">
        <v>0</v>
      </c>
      <c r="U93" s="47">
        <v>0</v>
      </c>
      <c r="V93" s="47">
        <f t="shared" si="9"/>
        <v>810137.70959999994</v>
      </c>
      <c r="W93" s="3">
        <v>46022</v>
      </c>
    </row>
    <row r="94" spans="1:23" x14ac:dyDescent="0.25">
      <c r="A94" s="61">
        <v>2455</v>
      </c>
      <c r="B94" s="2">
        <v>74</v>
      </c>
      <c r="C94" s="5">
        <v>2025</v>
      </c>
      <c r="D94" s="2" t="s">
        <v>4</v>
      </c>
      <c r="E94" s="2" t="s">
        <v>160</v>
      </c>
      <c r="F94" s="82">
        <v>1</v>
      </c>
      <c r="G94" s="2">
        <v>1954</v>
      </c>
      <c r="H94" s="2"/>
      <c r="I94" s="89" t="s">
        <v>76</v>
      </c>
      <c r="J94" s="89" t="s">
        <v>76</v>
      </c>
      <c r="K94" s="89" t="s">
        <v>76</v>
      </c>
      <c r="L94" s="57" t="s">
        <v>127</v>
      </c>
      <c r="M94" s="57">
        <v>625.5</v>
      </c>
      <c r="N94" s="57">
        <v>625.5</v>
      </c>
      <c r="O94" s="2">
        <v>39</v>
      </c>
      <c r="P94" s="2">
        <v>2</v>
      </c>
      <c r="Q94" s="2">
        <v>2</v>
      </c>
      <c r="R94" s="47">
        <f>VLOOKUP(A94&amp;C94,Лист1!A:F,6,0)</f>
        <v>3317492.9004000002</v>
      </c>
      <c r="S94" s="47">
        <v>0</v>
      </c>
      <c r="T94" s="47">
        <v>0</v>
      </c>
      <c r="U94" s="47">
        <v>0</v>
      </c>
      <c r="V94" s="47">
        <f t="shared" si="9"/>
        <v>3317492.9004000002</v>
      </c>
      <c r="W94" s="3">
        <v>46022</v>
      </c>
    </row>
    <row r="95" spans="1:23" s="68" customFormat="1" x14ac:dyDescent="0.25">
      <c r="A95" s="60">
        <v>2459</v>
      </c>
      <c r="B95" s="2">
        <v>75</v>
      </c>
      <c r="C95" s="5">
        <v>2025</v>
      </c>
      <c r="D95" s="2" t="s">
        <v>4</v>
      </c>
      <c r="E95" s="2" t="s">
        <v>161</v>
      </c>
      <c r="F95" s="82">
        <v>1</v>
      </c>
      <c r="G95" s="2">
        <v>1954</v>
      </c>
      <c r="H95" s="2"/>
      <c r="I95" s="89" t="s">
        <v>76</v>
      </c>
      <c r="J95" s="89" t="s">
        <v>76</v>
      </c>
      <c r="K95" s="89" t="s">
        <v>76</v>
      </c>
      <c r="L95" s="57">
        <v>767</v>
      </c>
      <c r="M95" s="57">
        <v>441.7</v>
      </c>
      <c r="N95" s="57">
        <v>441.7</v>
      </c>
      <c r="O95" s="2">
        <v>29</v>
      </c>
      <c r="P95" s="2">
        <v>2</v>
      </c>
      <c r="Q95" s="2">
        <v>1</v>
      </c>
      <c r="R95" s="47">
        <f>VLOOKUP(A95&amp;C95,Лист1!A:F,6,0)</f>
        <v>2109442.2644000002</v>
      </c>
      <c r="S95" s="47">
        <v>0</v>
      </c>
      <c r="T95" s="47">
        <v>0</v>
      </c>
      <c r="U95" s="47">
        <v>0</v>
      </c>
      <c r="V95" s="47">
        <f t="shared" si="9"/>
        <v>2109442.2644000002</v>
      </c>
      <c r="W95" s="3">
        <v>45657</v>
      </c>
    </row>
    <row r="96" spans="1:23" x14ac:dyDescent="0.25">
      <c r="A96" s="60">
        <v>2462</v>
      </c>
      <c r="B96" s="2">
        <v>76</v>
      </c>
      <c r="C96" s="5">
        <v>2025</v>
      </c>
      <c r="D96" s="2" t="s">
        <v>4</v>
      </c>
      <c r="E96" s="2" t="s">
        <v>162</v>
      </c>
      <c r="F96" s="82">
        <v>1</v>
      </c>
      <c r="G96" s="2">
        <v>1955</v>
      </c>
      <c r="H96" s="2"/>
      <c r="I96" s="89" t="s">
        <v>76</v>
      </c>
      <c r="J96" s="89" t="s">
        <v>76</v>
      </c>
      <c r="K96" s="89" t="s">
        <v>76</v>
      </c>
      <c r="L96" s="57">
        <v>1157</v>
      </c>
      <c r="M96" s="57">
        <v>1051</v>
      </c>
      <c r="N96" s="57">
        <v>1051</v>
      </c>
      <c r="O96" s="2">
        <v>57</v>
      </c>
      <c r="P96" s="2">
        <v>2</v>
      </c>
      <c r="Q96" s="2">
        <v>3</v>
      </c>
      <c r="R96" s="47">
        <f>VLOOKUP(A96&amp;C96,Лист1!A:F,6,0)</f>
        <v>656474.20799999998</v>
      </c>
      <c r="S96" s="47">
        <v>0</v>
      </c>
      <c r="T96" s="47">
        <v>0</v>
      </c>
      <c r="U96" s="47">
        <v>0</v>
      </c>
      <c r="V96" s="47">
        <f t="shared" si="9"/>
        <v>656474.20799999998</v>
      </c>
      <c r="W96" s="3">
        <v>46022</v>
      </c>
    </row>
    <row r="97" spans="1:23" x14ac:dyDescent="0.25">
      <c r="A97" s="60">
        <v>2793</v>
      </c>
      <c r="B97" s="2">
        <v>77</v>
      </c>
      <c r="C97" s="5">
        <v>2025</v>
      </c>
      <c r="D97" s="2" t="s">
        <v>4</v>
      </c>
      <c r="E97" s="2" t="s">
        <v>128</v>
      </c>
      <c r="F97" s="82">
        <v>1</v>
      </c>
      <c r="G97" s="2">
        <v>1956</v>
      </c>
      <c r="H97" s="2"/>
      <c r="I97" s="89" t="s">
        <v>76</v>
      </c>
      <c r="J97" s="89" t="s">
        <v>76</v>
      </c>
      <c r="K97" s="89" t="s">
        <v>76</v>
      </c>
      <c r="L97" s="57">
        <v>800.7</v>
      </c>
      <c r="M97" s="57">
        <v>730.2</v>
      </c>
      <c r="N97" s="57">
        <v>730.2</v>
      </c>
      <c r="O97" s="2">
        <v>35</v>
      </c>
      <c r="P97" s="2">
        <v>2</v>
      </c>
      <c r="Q97" s="2">
        <v>2</v>
      </c>
      <c r="R97" s="47">
        <f>VLOOKUP(A97&amp;C97,Лист1!A:F,6,0)</f>
        <v>656474.20799999998</v>
      </c>
      <c r="S97" s="47">
        <v>0</v>
      </c>
      <c r="T97" s="47">
        <v>0</v>
      </c>
      <c r="U97" s="47">
        <v>0</v>
      </c>
      <c r="V97" s="47">
        <f t="shared" si="9"/>
        <v>656474.20799999998</v>
      </c>
      <c r="W97" s="3">
        <v>46022</v>
      </c>
    </row>
    <row r="98" spans="1:23" x14ac:dyDescent="0.25">
      <c r="A98" s="60">
        <v>1808</v>
      </c>
      <c r="B98" s="2">
        <v>78</v>
      </c>
      <c r="C98" s="5">
        <v>2025</v>
      </c>
      <c r="D98" s="2" t="s">
        <v>4</v>
      </c>
      <c r="E98" s="2" t="s">
        <v>129</v>
      </c>
      <c r="F98" s="82">
        <v>1</v>
      </c>
      <c r="G98" s="2">
        <v>1956</v>
      </c>
      <c r="H98" s="2"/>
      <c r="I98" s="89" t="s">
        <v>76</v>
      </c>
      <c r="J98" s="89" t="s">
        <v>76</v>
      </c>
      <c r="K98" s="89" t="s">
        <v>76</v>
      </c>
      <c r="L98" s="57">
        <v>1050.8</v>
      </c>
      <c r="M98" s="57">
        <v>489.5</v>
      </c>
      <c r="N98" s="57">
        <v>489.5</v>
      </c>
      <c r="O98" s="2">
        <v>30</v>
      </c>
      <c r="P98" s="2">
        <v>2</v>
      </c>
      <c r="Q98" s="2">
        <v>2</v>
      </c>
      <c r="R98" s="47">
        <f>VLOOKUP(A98&amp;C98,Лист1!A:F,6,0)</f>
        <v>5218583.8644000003</v>
      </c>
      <c r="S98" s="47">
        <v>0</v>
      </c>
      <c r="T98" s="47">
        <v>0</v>
      </c>
      <c r="U98" s="47">
        <v>0</v>
      </c>
      <c r="V98" s="47">
        <f t="shared" si="9"/>
        <v>5218583.8644000003</v>
      </c>
      <c r="W98" s="3">
        <v>46022</v>
      </c>
    </row>
    <row r="99" spans="1:23" x14ac:dyDescent="0.25">
      <c r="A99" s="60">
        <v>2873</v>
      </c>
      <c r="B99" s="2">
        <v>79</v>
      </c>
      <c r="C99" s="5">
        <v>2025</v>
      </c>
      <c r="D99" s="2" t="s">
        <v>4</v>
      </c>
      <c r="E99" s="2" t="s">
        <v>130</v>
      </c>
      <c r="F99" s="82">
        <v>1</v>
      </c>
      <c r="G99" s="2">
        <v>1956</v>
      </c>
      <c r="H99" s="2"/>
      <c r="I99" s="89" t="s">
        <v>76</v>
      </c>
      <c r="J99" s="89" t="s">
        <v>76</v>
      </c>
      <c r="K99" s="89" t="s">
        <v>76</v>
      </c>
      <c r="L99" s="57">
        <v>479.3</v>
      </c>
      <c r="M99" s="57">
        <v>438.5</v>
      </c>
      <c r="N99" s="57">
        <v>438.5</v>
      </c>
      <c r="O99" s="2">
        <v>27</v>
      </c>
      <c r="P99" s="2">
        <v>2</v>
      </c>
      <c r="Q99" s="2">
        <v>1</v>
      </c>
      <c r="R99" s="47">
        <f>VLOOKUP(A99&amp;C99,Лист1!A:F,6,0)</f>
        <v>2840495.0148</v>
      </c>
      <c r="S99" s="47">
        <v>0</v>
      </c>
      <c r="T99" s="47">
        <v>0</v>
      </c>
      <c r="U99" s="47">
        <v>0</v>
      </c>
      <c r="V99" s="47">
        <f t="shared" si="9"/>
        <v>2840495.0148</v>
      </c>
      <c r="W99" s="3">
        <v>46022</v>
      </c>
    </row>
    <row r="100" spans="1:23" x14ac:dyDescent="0.25">
      <c r="A100" s="60">
        <v>2794</v>
      </c>
      <c r="B100" s="2">
        <v>80</v>
      </c>
      <c r="C100" s="5">
        <v>2025</v>
      </c>
      <c r="D100" s="2" t="s">
        <v>4</v>
      </c>
      <c r="E100" s="2" t="s">
        <v>131</v>
      </c>
      <c r="F100" s="82">
        <v>1</v>
      </c>
      <c r="G100" s="2">
        <v>1956</v>
      </c>
      <c r="H100" s="2"/>
      <c r="I100" s="89" t="s">
        <v>76</v>
      </c>
      <c r="J100" s="89" t="s">
        <v>76</v>
      </c>
      <c r="K100" s="89" t="s">
        <v>76</v>
      </c>
      <c r="L100" s="57">
        <v>754.1</v>
      </c>
      <c r="M100" s="57">
        <v>435.7</v>
      </c>
      <c r="N100" s="57">
        <v>435.7</v>
      </c>
      <c r="O100" s="2">
        <v>27</v>
      </c>
      <c r="P100" s="2">
        <v>2</v>
      </c>
      <c r="Q100" s="2">
        <v>1</v>
      </c>
      <c r="R100" s="47">
        <f>VLOOKUP(A100&amp;C100,Лист1!A:F,6,0)</f>
        <v>5628920.0789999999</v>
      </c>
      <c r="S100" s="47">
        <v>0</v>
      </c>
      <c r="T100" s="47">
        <v>0</v>
      </c>
      <c r="U100" s="47">
        <v>0</v>
      </c>
      <c r="V100" s="47">
        <f t="shared" si="9"/>
        <v>5628920.0789999999</v>
      </c>
      <c r="W100" s="3">
        <v>46022</v>
      </c>
    </row>
    <row r="101" spans="1:23" x14ac:dyDescent="0.25">
      <c r="A101" s="60">
        <v>1616</v>
      </c>
      <c r="B101" s="2">
        <v>81</v>
      </c>
      <c r="C101" s="5">
        <v>2025</v>
      </c>
      <c r="D101" s="2" t="s">
        <v>4</v>
      </c>
      <c r="E101" s="2" t="s">
        <v>132</v>
      </c>
      <c r="F101" s="82">
        <v>1</v>
      </c>
      <c r="G101" s="2">
        <v>1958</v>
      </c>
      <c r="H101" s="2"/>
      <c r="I101" s="89" t="s">
        <v>76</v>
      </c>
      <c r="J101" s="89" t="s">
        <v>76</v>
      </c>
      <c r="K101" s="89" t="s">
        <v>76</v>
      </c>
      <c r="L101" s="57">
        <v>851.7</v>
      </c>
      <c r="M101" s="57">
        <v>638.6</v>
      </c>
      <c r="N101" s="57">
        <v>638.6</v>
      </c>
      <c r="O101" s="2">
        <v>25</v>
      </c>
      <c r="P101" s="2">
        <v>2</v>
      </c>
      <c r="Q101" s="2">
        <v>2</v>
      </c>
      <c r="R101" s="47">
        <f>VLOOKUP(A101&amp;C101,Лист1!A:F,6,0)</f>
        <v>1222401.3060000001</v>
      </c>
      <c r="S101" s="47">
        <v>0</v>
      </c>
      <c r="T101" s="47">
        <v>0</v>
      </c>
      <c r="U101" s="47">
        <v>0</v>
      </c>
      <c r="V101" s="47">
        <f t="shared" si="9"/>
        <v>1222401.3060000001</v>
      </c>
      <c r="W101" s="3">
        <v>46022</v>
      </c>
    </row>
    <row r="102" spans="1:23" x14ac:dyDescent="0.25">
      <c r="A102" s="60">
        <v>1618</v>
      </c>
      <c r="B102" s="2">
        <v>82</v>
      </c>
      <c r="C102" s="5">
        <v>2025</v>
      </c>
      <c r="D102" s="2" t="s">
        <v>4</v>
      </c>
      <c r="E102" s="2" t="s">
        <v>133</v>
      </c>
      <c r="F102" s="82">
        <v>1</v>
      </c>
      <c r="G102" s="2">
        <v>1957</v>
      </c>
      <c r="H102" s="2"/>
      <c r="I102" s="89" t="s">
        <v>76</v>
      </c>
      <c r="J102" s="89" t="s">
        <v>76</v>
      </c>
      <c r="K102" s="89" t="s">
        <v>76</v>
      </c>
      <c r="L102" s="57">
        <v>797.8</v>
      </c>
      <c r="M102" s="57">
        <v>640</v>
      </c>
      <c r="N102" s="57">
        <v>640</v>
      </c>
      <c r="O102" s="2">
        <v>15</v>
      </c>
      <c r="P102" s="2">
        <v>2</v>
      </c>
      <c r="Q102" s="2">
        <v>2</v>
      </c>
      <c r="R102" s="47">
        <f>VLOOKUP(A102&amp;C102,Лист1!A:F,6,0)</f>
        <v>785309.51839999994</v>
      </c>
      <c r="S102" s="47">
        <v>0</v>
      </c>
      <c r="T102" s="47">
        <v>0</v>
      </c>
      <c r="U102" s="47">
        <v>0</v>
      </c>
      <c r="V102" s="47">
        <f t="shared" si="9"/>
        <v>785309.51839999994</v>
      </c>
      <c r="W102" s="3">
        <v>46022</v>
      </c>
    </row>
    <row r="103" spans="1:23" x14ac:dyDescent="0.25">
      <c r="A103" s="60">
        <v>1788</v>
      </c>
      <c r="B103" s="2">
        <v>83</v>
      </c>
      <c r="C103" s="5">
        <v>2025</v>
      </c>
      <c r="D103" s="2" t="s">
        <v>4</v>
      </c>
      <c r="E103" s="2" t="s">
        <v>134</v>
      </c>
      <c r="F103" s="82">
        <v>1</v>
      </c>
      <c r="G103" s="2">
        <v>1957</v>
      </c>
      <c r="H103" s="2"/>
      <c r="I103" s="89" t="s">
        <v>76</v>
      </c>
      <c r="J103" s="89" t="s">
        <v>76</v>
      </c>
      <c r="K103" s="89" t="s">
        <v>76</v>
      </c>
      <c r="L103" s="57">
        <v>793.5</v>
      </c>
      <c r="M103" s="57">
        <v>638.6</v>
      </c>
      <c r="N103" s="57">
        <v>638.6</v>
      </c>
      <c r="O103" s="2">
        <v>24</v>
      </c>
      <c r="P103" s="2">
        <v>2</v>
      </c>
      <c r="Q103" s="2">
        <v>2</v>
      </c>
      <c r="R103" s="47">
        <f>VLOOKUP(A103&amp;C103,Лист1!A:F,6,0)</f>
        <v>656474.20799999998</v>
      </c>
      <c r="S103" s="47">
        <v>0</v>
      </c>
      <c r="T103" s="47">
        <v>0</v>
      </c>
      <c r="U103" s="47">
        <v>0</v>
      </c>
      <c r="V103" s="47">
        <f t="shared" si="9"/>
        <v>656474.20799999998</v>
      </c>
      <c r="W103" s="3">
        <v>46022</v>
      </c>
    </row>
    <row r="104" spans="1:23" x14ac:dyDescent="0.25">
      <c r="A104" s="60">
        <v>1805</v>
      </c>
      <c r="B104" s="2">
        <v>84</v>
      </c>
      <c r="C104" s="5">
        <v>2025</v>
      </c>
      <c r="D104" s="2" t="s">
        <v>4</v>
      </c>
      <c r="E104" s="2" t="s">
        <v>135</v>
      </c>
      <c r="F104" s="82">
        <v>1</v>
      </c>
      <c r="G104" s="2">
        <v>1957</v>
      </c>
      <c r="H104" s="2"/>
      <c r="I104" s="89" t="s">
        <v>76</v>
      </c>
      <c r="J104" s="89" t="s">
        <v>76</v>
      </c>
      <c r="K104" s="89" t="s">
        <v>76</v>
      </c>
      <c r="L104" s="57">
        <v>1294.4000000000001</v>
      </c>
      <c r="M104" s="57">
        <v>936.3</v>
      </c>
      <c r="N104" s="57">
        <v>936.3</v>
      </c>
      <c r="O104" s="2">
        <v>36</v>
      </c>
      <c r="P104" s="2">
        <v>2</v>
      </c>
      <c r="Q104" s="2">
        <v>4</v>
      </c>
      <c r="R104" s="47">
        <f>VLOOKUP(A104&amp;C104,Лист1!A:F,6,0)</f>
        <v>443961.72399999999</v>
      </c>
      <c r="S104" s="47">
        <v>0</v>
      </c>
      <c r="T104" s="47">
        <v>0</v>
      </c>
      <c r="U104" s="47">
        <v>0</v>
      </c>
      <c r="V104" s="47">
        <f t="shared" si="9"/>
        <v>443961.72399999999</v>
      </c>
      <c r="W104" s="3">
        <v>46022</v>
      </c>
    </row>
    <row r="105" spans="1:23" x14ac:dyDescent="0.25">
      <c r="A105" s="60">
        <v>2877</v>
      </c>
      <c r="B105" s="2">
        <v>85</v>
      </c>
      <c r="C105" s="5">
        <v>2025</v>
      </c>
      <c r="D105" s="2" t="s">
        <v>4</v>
      </c>
      <c r="E105" s="2" t="s">
        <v>136</v>
      </c>
      <c r="F105" s="82">
        <v>1</v>
      </c>
      <c r="G105" s="2">
        <v>1957</v>
      </c>
      <c r="H105" s="2"/>
      <c r="I105" s="89" t="s">
        <v>76</v>
      </c>
      <c r="J105" s="89" t="s">
        <v>76</v>
      </c>
      <c r="K105" s="89" t="s">
        <v>76</v>
      </c>
      <c r="L105" s="57">
        <v>799.4</v>
      </c>
      <c r="M105" s="57">
        <v>639.5</v>
      </c>
      <c r="N105" s="57">
        <v>639.5</v>
      </c>
      <c r="O105" s="2">
        <v>31</v>
      </c>
      <c r="P105" s="2">
        <v>2</v>
      </c>
      <c r="Q105" s="2">
        <v>2</v>
      </c>
      <c r="R105" s="47">
        <f>VLOOKUP(A105&amp;C105,Лист1!A:F,6,0)</f>
        <v>3851824.0108000003</v>
      </c>
      <c r="S105" s="47">
        <v>0</v>
      </c>
      <c r="T105" s="47">
        <v>0</v>
      </c>
      <c r="U105" s="47">
        <v>0</v>
      </c>
      <c r="V105" s="47">
        <f t="shared" si="9"/>
        <v>3851824.0108000003</v>
      </c>
      <c r="W105" s="3">
        <v>46022</v>
      </c>
    </row>
    <row r="106" spans="1:23" x14ac:dyDescent="0.25">
      <c r="A106" s="60">
        <v>3106</v>
      </c>
      <c r="B106" s="2">
        <v>86</v>
      </c>
      <c r="C106" s="5">
        <v>2025</v>
      </c>
      <c r="D106" s="2" t="s">
        <v>4</v>
      </c>
      <c r="E106" s="2" t="s">
        <v>137</v>
      </c>
      <c r="F106" s="82">
        <v>1</v>
      </c>
      <c r="G106" s="2">
        <v>1957</v>
      </c>
      <c r="H106" s="2"/>
      <c r="I106" s="89" t="s">
        <v>76</v>
      </c>
      <c r="J106" s="89" t="s">
        <v>76</v>
      </c>
      <c r="K106" s="89" t="s">
        <v>76</v>
      </c>
      <c r="L106" s="57">
        <v>1043.9000000000001</v>
      </c>
      <c r="M106" s="57">
        <v>940</v>
      </c>
      <c r="N106" s="57">
        <v>940</v>
      </c>
      <c r="O106" s="2">
        <v>47</v>
      </c>
      <c r="P106" s="2">
        <v>2</v>
      </c>
      <c r="Q106" s="2">
        <v>4</v>
      </c>
      <c r="R106" s="47">
        <f>VLOOKUP(A106&amp;C106,Лист1!A:F,6,0)</f>
        <v>1409736.28</v>
      </c>
      <c r="S106" s="47">
        <v>0</v>
      </c>
      <c r="T106" s="47">
        <v>0</v>
      </c>
      <c r="U106" s="47">
        <v>0</v>
      </c>
      <c r="V106" s="47">
        <f t="shared" si="9"/>
        <v>1409736.28</v>
      </c>
      <c r="W106" s="3">
        <v>46022</v>
      </c>
    </row>
    <row r="107" spans="1:23" x14ac:dyDescent="0.25">
      <c r="A107" s="60">
        <v>3107</v>
      </c>
      <c r="B107" s="2">
        <v>87</v>
      </c>
      <c r="C107" s="5">
        <v>2025</v>
      </c>
      <c r="D107" s="2" t="s">
        <v>4</v>
      </c>
      <c r="E107" s="50" t="s">
        <v>100</v>
      </c>
      <c r="F107" s="82">
        <v>1</v>
      </c>
      <c r="G107" s="2">
        <v>1958</v>
      </c>
      <c r="H107" s="2"/>
      <c r="I107" s="89" t="s">
        <v>76</v>
      </c>
      <c r="J107" s="89" t="s">
        <v>76</v>
      </c>
      <c r="K107" s="89" t="s">
        <v>76</v>
      </c>
      <c r="L107" s="57">
        <v>1068.2</v>
      </c>
      <c r="M107" s="57">
        <v>647.9</v>
      </c>
      <c r="N107" s="57">
        <v>647.9</v>
      </c>
      <c r="O107" s="2">
        <v>44</v>
      </c>
      <c r="P107" s="2">
        <v>2</v>
      </c>
      <c r="Q107" s="2">
        <v>2</v>
      </c>
      <c r="R107" s="47">
        <f>VLOOKUP(A107&amp;C107,Лист1!A:F,6,0)</f>
        <v>2036943.2924000002</v>
      </c>
      <c r="S107" s="47">
        <v>0</v>
      </c>
      <c r="T107" s="47">
        <v>0</v>
      </c>
      <c r="U107" s="47">
        <v>0</v>
      </c>
      <c r="V107" s="47">
        <f t="shared" si="9"/>
        <v>2036943.2924000002</v>
      </c>
      <c r="W107" s="3">
        <v>46022</v>
      </c>
    </row>
    <row r="108" spans="1:23" x14ac:dyDescent="0.25">
      <c r="A108" s="2">
        <v>1620</v>
      </c>
      <c r="B108" s="2">
        <v>88</v>
      </c>
      <c r="C108" s="5">
        <v>2025</v>
      </c>
      <c r="D108" s="2" t="s">
        <v>4</v>
      </c>
      <c r="E108" s="50" t="s">
        <v>99</v>
      </c>
      <c r="F108" s="82">
        <v>1</v>
      </c>
      <c r="G108" s="50">
        <v>1958</v>
      </c>
      <c r="H108" s="39"/>
      <c r="I108" s="89" t="s">
        <v>76</v>
      </c>
      <c r="J108" s="89" t="s">
        <v>76</v>
      </c>
      <c r="K108" s="89" t="s">
        <v>76</v>
      </c>
      <c r="L108" s="74">
        <v>1286</v>
      </c>
      <c r="M108" s="74">
        <v>933</v>
      </c>
      <c r="N108" s="74">
        <v>933</v>
      </c>
      <c r="O108" s="51">
        <v>26</v>
      </c>
      <c r="P108" s="2">
        <v>2</v>
      </c>
      <c r="Q108" s="2">
        <v>4</v>
      </c>
      <c r="R108" s="47">
        <f>VLOOKUP(A108&amp;C108,Лист1!A:F,6,0)</f>
        <v>2349261.8774000001</v>
      </c>
      <c r="S108" s="47">
        <v>0</v>
      </c>
      <c r="T108" s="47">
        <v>0</v>
      </c>
      <c r="U108" s="47">
        <v>0</v>
      </c>
      <c r="V108" s="47">
        <f t="shared" si="9"/>
        <v>2349261.8774000001</v>
      </c>
      <c r="W108" s="3">
        <v>46022</v>
      </c>
    </row>
    <row r="109" spans="1:23" x14ac:dyDescent="0.25">
      <c r="A109" s="2">
        <v>1622</v>
      </c>
      <c r="B109" s="2">
        <v>89</v>
      </c>
      <c r="C109" s="5">
        <v>2025</v>
      </c>
      <c r="D109" s="2" t="s">
        <v>4</v>
      </c>
      <c r="E109" s="50" t="s">
        <v>98</v>
      </c>
      <c r="F109" s="82">
        <v>1</v>
      </c>
      <c r="G109" s="50">
        <v>1956</v>
      </c>
      <c r="H109" s="39"/>
      <c r="I109" s="89" t="s">
        <v>76</v>
      </c>
      <c r="J109" s="89" t="s">
        <v>76</v>
      </c>
      <c r="K109" s="89" t="s">
        <v>76</v>
      </c>
      <c r="L109" s="74">
        <v>2265.1999999999998</v>
      </c>
      <c r="M109" s="74">
        <v>1558.6</v>
      </c>
      <c r="N109" s="74">
        <v>1558.6</v>
      </c>
      <c r="O109" s="51">
        <v>59</v>
      </c>
      <c r="P109" s="2">
        <v>2</v>
      </c>
      <c r="Q109" s="2">
        <v>3</v>
      </c>
      <c r="R109" s="47">
        <f>VLOOKUP(A109&amp;C109,Лист1!A:F,6,0)</f>
        <v>1281387.156</v>
      </c>
      <c r="S109" s="47">
        <v>0</v>
      </c>
      <c r="T109" s="47">
        <v>0</v>
      </c>
      <c r="U109" s="47">
        <v>0</v>
      </c>
      <c r="V109" s="47">
        <f t="shared" si="9"/>
        <v>1281387.156</v>
      </c>
      <c r="W109" s="3">
        <v>46022</v>
      </c>
    </row>
    <row r="110" spans="1:23" x14ac:dyDescent="0.25">
      <c r="A110" s="2">
        <v>1623</v>
      </c>
      <c r="B110" s="2">
        <v>90</v>
      </c>
      <c r="C110" s="5">
        <v>2025</v>
      </c>
      <c r="D110" s="2" t="s">
        <v>4</v>
      </c>
      <c r="E110" s="50" t="s">
        <v>97</v>
      </c>
      <c r="F110" s="82">
        <v>1</v>
      </c>
      <c r="G110" s="50">
        <v>1956</v>
      </c>
      <c r="H110" s="39"/>
      <c r="I110" s="89" t="s">
        <v>76</v>
      </c>
      <c r="J110" s="89" t="s">
        <v>76</v>
      </c>
      <c r="K110" s="89" t="s">
        <v>76</v>
      </c>
      <c r="L110" s="74">
        <v>973.4</v>
      </c>
      <c r="M110" s="74">
        <v>731.7</v>
      </c>
      <c r="N110" s="74">
        <v>731.7</v>
      </c>
      <c r="O110" s="51">
        <v>33</v>
      </c>
      <c r="P110" s="2">
        <v>2</v>
      </c>
      <c r="Q110" s="2">
        <v>2</v>
      </c>
      <c r="R110" s="47">
        <f>VLOOKUP(A110&amp;C110,Лист1!A:F,6,0)</f>
        <v>675410.96400000004</v>
      </c>
      <c r="S110" s="47">
        <v>0</v>
      </c>
      <c r="T110" s="47">
        <v>0</v>
      </c>
      <c r="U110" s="47">
        <v>0</v>
      </c>
      <c r="V110" s="47">
        <f t="shared" si="9"/>
        <v>675410.96400000004</v>
      </c>
      <c r="W110" s="3">
        <v>46022</v>
      </c>
    </row>
    <row r="111" spans="1:23" x14ac:dyDescent="0.25">
      <c r="A111" s="2">
        <v>2867</v>
      </c>
      <c r="B111" s="2">
        <v>91</v>
      </c>
      <c r="C111" s="5">
        <v>2025</v>
      </c>
      <c r="D111" s="2" t="s">
        <v>4</v>
      </c>
      <c r="E111" s="50" t="s">
        <v>96</v>
      </c>
      <c r="F111" s="82">
        <v>1</v>
      </c>
      <c r="G111" s="50">
        <v>1956</v>
      </c>
      <c r="H111" s="39"/>
      <c r="I111" s="89" t="s">
        <v>76</v>
      </c>
      <c r="J111" s="89" t="s">
        <v>76</v>
      </c>
      <c r="K111" s="89" t="s">
        <v>76</v>
      </c>
      <c r="L111" s="74">
        <v>485.5</v>
      </c>
      <c r="M111" s="74">
        <v>444.9</v>
      </c>
      <c r="N111" s="74">
        <v>444.9</v>
      </c>
      <c r="O111" s="51">
        <v>19</v>
      </c>
      <c r="P111" s="2">
        <v>2</v>
      </c>
      <c r="Q111" s="2">
        <v>1</v>
      </c>
      <c r="R111" s="47">
        <f>VLOOKUP(A111&amp;C111,Лист1!A:F,6,0)</f>
        <v>1818363.6924000001</v>
      </c>
      <c r="S111" s="47">
        <v>0</v>
      </c>
      <c r="T111" s="47">
        <v>0</v>
      </c>
      <c r="U111" s="47">
        <v>0</v>
      </c>
      <c r="V111" s="47">
        <f t="shared" si="9"/>
        <v>1818363.6924000001</v>
      </c>
      <c r="W111" s="3">
        <v>46022</v>
      </c>
    </row>
    <row r="112" spans="1:23" x14ac:dyDescent="0.25">
      <c r="A112" s="2">
        <v>3131</v>
      </c>
      <c r="B112" s="2">
        <v>92</v>
      </c>
      <c r="C112" s="5">
        <v>2025</v>
      </c>
      <c r="D112" s="2" t="s">
        <v>4</v>
      </c>
      <c r="E112" s="50" t="s">
        <v>95</v>
      </c>
      <c r="F112" s="82">
        <v>1</v>
      </c>
      <c r="G112" s="50">
        <v>1955</v>
      </c>
      <c r="H112" s="39"/>
      <c r="I112" s="89" t="s">
        <v>76</v>
      </c>
      <c r="J112" s="89" t="s">
        <v>76</v>
      </c>
      <c r="K112" s="89" t="s">
        <v>76</v>
      </c>
      <c r="L112" s="74">
        <v>1172.5</v>
      </c>
      <c r="M112" s="74">
        <v>1074.0999999999999</v>
      </c>
      <c r="N112" s="74">
        <v>1074.0999999999999</v>
      </c>
      <c r="O112" s="51">
        <v>47</v>
      </c>
      <c r="P112" s="2">
        <v>3</v>
      </c>
      <c r="Q112" s="2">
        <v>2</v>
      </c>
      <c r="R112" s="47">
        <f>VLOOKUP(A112&amp;C112,Лист1!A:F,6,0)</f>
        <v>3695952.2423999999</v>
      </c>
      <c r="S112" s="47">
        <v>0</v>
      </c>
      <c r="T112" s="47">
        <v>0</v>
      </c>
      <c r="U112" s="47">
        <v>0</v>
      </c>
      <c r="V112" s="47">
        <f t="shared" si="9"/>
        <v>3695952.2423999999</v>
      </c>
      <c r="W112" s="3">
        <v>46022</v>
      </c>
    </row>
    <row r="113" spans="1:23" x14ac:dyDescent="0.25">
      <c r="A113" s="2">
        <v>1643</v>
      </c>
      <c r="B113" s="2">
        <v>93</v>
      </c>
      <c r="C113" s="5">
        <v>2025</v>
      </c>
      <c r="D113" s="2" t="s">
        <v>4</v>
      </c>
      <c r="E113" s="2" t="s">
        <v>5</v>
      </c>
      <c r="F113" s="82">
        <v>1</v>
      </c>
      <c r="G113" s="50">
        <v>1954</v>
      </c>
      <c r="H113" s="39"/>
      <c r="I113" s="89" t="s">
        <v>76</v>
      </c>
      <c r="J113" s="89" t="s">
        <v>76</v>
      </c>
      <c r="K113" s="89" t="s">
        <v>76</v>
      </c>
      <c r="L113" s="74">
        <v>930</v>
      </c>
      <c r="M113" s="74">
        <v>444.2</v>
      </c>
      <c r="N113" s="74">
        <v>444.2</v>
      </c>
      <c r="O113" s="51">
        <v>16</v>
      </c>
      <c r="P113" s="2">
        <v>2</v>
      </c>
      <c r="Q113" s="2">
        <v>1</v>
      </c>
      <c r="R113" s="47">
        <f>VLOOKUP(A113&amp;C113,Лист1!A:F,6,0)</f>
        <v>3373641.3012000001</v>
      </c>
      <c r="S113" s="47">
        <v>0</v>
      </c>
      <c r="T113" s="47">
        <v>0</v>
      </c>
      <c r="U113" s="47">
        <v>0</v>
      </c>
      <c r="V113" s="47">
        <f t="shared" si="9"/>
        <v>3373641.3012000001</v>
      </c>
      <c r="W113" s="3">
        <v>46022</v>
      </c>
    </row>
    <row r="114" spans="1:23" s="68" customFormat="1" x14ac:dyDescent="0.25">
      <c r="A114" s="71">
        <v>3133</v>
      </c>
      <c r="B114" s="2">
        <v>94</v>
      </c>
      <c r="C114" s="5">
        <v>2025</v>
      </c>
      <c r="D114" s="2" t="s">
        <v>4</v>
      </c>
      <c r="E114" s="50" t="s">
        <v>15</v>
      </c>
      <c r="F114" s="72">
        <v>1</v>
      </c>
      <c r="G114" s="72">
        <v>1954</v>
      </c>
      <c r="H114" s="39"/>
      <c r="I114" s="91" t="s">
        <v>76</v>
      </c>
      <c r="J114" s="91" t="s">
        <v>76</v>
      </c>
      <c r="K114" s="91" t="s">
        <v>76</v>
      </c>
      <c r="L114" s="74">
        <v>760.9</v>
      </c>
      <c r="M114" s="74">
        <v>748.9</v>
      </c>
      <c r="N114" s="74">
        <v>748.9</v>
      </c>
      <c r="O114" s="73">
        <v>39</v>
      </c>
      <c r="P114" s="74">
        <v>2</v>
      </c>
      <c r="Q114" s="74">
        <v>2</v>
      </c>
      <c r="R114" s="47">
        <f>VLOOKUP(A114&amp;C114,Лист1!A:F,6,0)</f>
        <v>1960759.1092000001</v>
      </c>
      <c r="S114" s="47">
        <v>0</v>
      </c>
      <c r="T114" s="47">
        <v>0</v>
      </c>
      <c r="U114" s="47">
        <v>0</v>
      </c>
      <c r="V114" s="47">
        <f t="shared" ref="V114" si="10">R114</f>
        <v>1960759.1092000001</v>
      </c>
      <c r="W114" s="3">
        <v>46022</v>
      </c>
    </row>
    <row r="115" spans="1:23" x14ac:dyDescent="0.25">
      <c r="A115" s="2">
        <v>3134</v>
      </c>
      <c r="B115" s="2">
        <v>95</v>
      </c>
      <c r="C115" s="5">
        <v>2025</v>
      </c>
      <c r="D115" s="2" t="s">
        <v>4</v>
      </c>
      <c r="E115" s="2" t="s">
        <v>16</v>
      </c>
      <c r="F115" s="82">
        <v>1</v>
      </c>
      <c r="G115" s="50">
        <v>1954</v>
      </c>
      <c r="H115" s="39"/>
      <c r="I115" s="89" t="s">
        <v>76</v>
      </c>
      <c r="J115" s="89" t="s">
        <v>76</v>
      </c>
      <c r="K115" s="89" t="s">
        <v>76</v>
      </c>
      <c r="L115" s="74">
        <v>821.5</v>
      </c>
      <c r="M115" s="74">
        <v>446.9</v>
      </c>
      <c r="N115" s="74">
        <v>446.9</v>
      </c>
      <c r="O115" s="51">
        <v>17</v>
      </c>
      <c r="P115" s="2">
        <v>2</v>
      </c>
      <c r="Q115" s="2">
        <v>1</v>
      </c>
      <c r="R115" s="47">
        <f>VLOOKUP(A115&amp;C115,Лист1!A:F,6,0)</f>
        <v>3003927.1860000002</v>
      </c>
      <c r="S115" s="47">
        <v>0</v>
      </c>
      <c r="T115" s="47">
        <v>0</v>
      </c>
      <c r="U115" s="47">
        <v>0</v>
      </c>
      <c r="V115" s="47">
        <f>R115</f>
        <v>3003927.1860000002</v>
      </c>
      <c r="W115" s="3">
        <v>46022</v>
      </c>
    </row>
    <row r="116" spans="1:23" s="44" customFormat="1" x14ac:dyDescent="0.25">
      <c r="A116" s="2">
        <v>3162</v>
      </c>
      <c r="B116" s="2">
        <v>96</v>
      </c>
      <c r="C116" s="5">
        <v>2025</v>
      </c>
      <c r="D116" s="2" t="s">
        <v>4</v>
      </c>
      <c r="E116" s="50" t="s">
        <v>93</v>
      </c>
      <c r="F116" s="82">
        <v>1</v>
      </c>
      <c r="G116" s="50">
        <v>1954</v>
      </c>
      <c r="H116" s="39"/>
      <c r="I116" s="89" t="s">
        <v>76</v>
      </c>
      <c r="J116" s="89" t="s">
        <v>76</v>
      </c>
      <c r="K116" s="89" t="s">
        <v>76</v>
      </c>
      <c r="L116" s="74">
        <v>1055.9000000000001</v>
      </c>
      <c r="M116" s="74">
        <v>775.4</v>
      </c>
      <c r="N116" s="74">
        <v>775.4</v>
      </c>
      <c r="O116" s="51">
        <v>69</v>
      </c>
      <c r="P116" s="2">
        <v>2</v>
      </c>
      <c r="Q116" s="2">
        <v>1</v>
      </c>
      <c r="R116" s="47">
        <f>VLOOKUP(A116&amp;C116,Лист1!A:F,6,0)</f>
        <v>6616342.1865999997</v>
      </c>
      <c r="S116" s="47">
        <v>0</v>
      </c>
      <c r="T116" s="47">
        <v>0</v>
      </c>
      <c r="U116" s="47">
        <v>0</v>
      </c>
      <c r="V116" s="47">
        <f t="shared" ref="V116:V117" si="11">R116</f>
        <v>6616342.1865999997</v>
      </c>
      <c r="W116" s="3">
        <v>45657</v>
      </c>
    </row>
    <row r="117" spans="1:23" s="44" customFormat="1" x14ac:dyDescent="0.25">
      <c r="A117" s="2">
        <v>1857</v>
      </c>
      <c r="B117" s="2">
        <v>97</v>
      </c>
      <c r="C117" s="5">
        <v>2025</v>
      </c>
      <c r="D117" s="2" t="s">
        <v>4</v>
      </c>
      <c r="E117" s="50" t="s">
        <v>8</v>
      </c>
      <c r="F117" s="82">
        <v>1</v>
      </c>
      <c r="G117" s="50">
        <v>1954</v>
      </c>
      <c r="H117" s="39"/>
      <c r="I117" s="89" t="s">
        <v>76</v>
      </c>
      <c r="J117" s="89" t="s">
        <v>76</v>
      </c>
      <c r="K117" s="89" t="s">
        <v>76</v>
      </c>
      <c r="L117" s="74">
        <v>809.9</v>
      </c>
      <c r="M117" s="74">
        <v>742</v>
      </c>
      <c r="N117" s="74">
        <v>742</v>
      </c>
      <c r="O117" s="51">
        <v>30</v>
      </c>
      <c r="P117" s="2">
        <v>2</v>
      </c>
      <c r="Q117" s="2">
        <v>2</v>
      </c>
      <c r="R117" s="47">
        <f>VLOOKUP(A117&amp;C117,Лист1!A:F,6,0)</f>
        <v>6146497.1651999997</v>
      </c>
      <c r="S117" s="47">
        <v>0</v>
      </c>
      <c r="T117" s="47">
        <v>0</v>
      </c>
      <c r="U117" s="47">
        <v>0</v>
      </c>
      <c r="V117" s="47">
        <f t="shared" si="11"/>
        <v>6146497.1651999997</v>
      </c>
      <c r="W117" s="3">
        <v>45657</v>
      </c>
    </row>
    <row r="118" spans="1:23" x14ac:dyDescent="0.25">
      <c r="A118" s="70">
        <v>3170</v>
      </c>
      <c r="B118" s="2">
        <v>98</v>
      </c>
      <c r="C118" s="5">
        <v>2025</v>
      </c>
      <c r="D118" s="2" t="s">
        <v>4</v>
      </c>
      <c r="E118" s="2" t="s">
        <v>124</v>
      </c>
      <c r="F118" s="82">
        <v>1</v>
      </c>
      <c r="G118" s="2">
        <v>1954</v>
      </c>
      <c r="H118" s="2"/>
      <c r="I118" s="89" t="s">
        <v>76</v>
      </c>
      <c r="J118" s="89" t="s">
        <v>76</v>
      </c>
      <c r="K118" s="89" t="s">
        <v>76</v>
      </c>
      <c r="L118" s="57">
        <v>767.4</v>
      </c>
      <c r="M118" s="57">
        <v>448.2</v>
      </c>
      <c r="N118" s="57">
        <v>448.2</v>
      </c>
      <c r="O118" s="2">
        <v>23</v>
      </c>
      <c r="P118" s="2">
        <v>2</v>
      </c>
      <c r="Q118" s="2">
        <v>1</v>
      </c>
      <c r="R118" s="47">
        <f>VLOOKUP(A118&amp;C118,Лист1!A:F,6,0)</f>
        <v>4191006.4372</v>
      </c>
      <c r="S118" s="47">
        <v>0</v>
      </c>
      <c r="T118" s="47">
        <v>0</v>
      </c>
      <c r="U118" s="47">
        <v>0</v>
      </c>
      <c r="V118" s="47">
        <f>R118</f>
        <v>4191006.4372</v>
      </c>
      <c r="W118" s="3">
        <v>46022</v>
      </c>
    </row>
    <row r="119" spans="1:23" x14ac:dyDescent="0.25">
      <c r="A119" s="60">
        <v>3742</v>
      </c>
      <c r="B119" s="2">
        <v>99</v>
      </c>
      <c r="C119" s="5">
        <v>2025</v>
      </c>
      <c r="D119" s="2" t="s">
        <v>4</v>
      </c>
      <c r="E119" s="2" t="s">
        <v>125</v>
      </c>
      <c r="F119" s="82">
        <v>1</v>
      </c>
      <c r="G119" s="2">
        <v>1954</v>
      </c>
      <c r="H119" s="2"/>
      <c r="I119" s="89" t="s">
        <v>76</v>
      </c>
      <c r="J119" s="89" t="s">
        <v>76</v>
      </c>
      <c r="K119" s="89" t="s">
        <v>76</v>
      </c>
      <c r="L119" s="57">
        <v>1152</v>
      </c>
      <c r="M119" s="57">
        <v>1053.2</v>
      </c>
      <c r="N119" s="57">
        <v>1053.2</v>
      </c>
      <c r="O119" s="2">
        <v>47</v>
      </c>
      <c r="P119" s="2">
        <v>2</v>
      </c>
      <c r="Q119" s="2">
        <v>2</v>
      </c>
      <c r="R119" s="47">
        <f>VLOOKUP(A119&amp;C119,Лист1!A:F,6,0)</f>
        <v>2806394.5543999998</v>
      </c>
      <c r="S119" s="47">
        <v>0</v>
      </c>
      <c r="T119" s="47">
        <v>0</v>
      </c>
      <c r="U119" s="47">
        <v>0</v>
      </c>
      <c r="V119" s="47">
        <f>R119</f>
        <v>2806394.5543999998</v>
      </c>
      <c r="W119" s="3">
        <v>46022</v>
      </c>
    </row>
    <row r="120" spans="1:23" x14ac:dyDescent="0.25">
      <c r="A120" s="70">
        <v>4220</v>
      </c>
      <c r="B120" s="2">
        <v>100</v>
      </c>
      <c r="C120" s="5">
        <v>2025</v>
      </c>
      <c r="D120" s="2" t="s">
        <v>4</v>
      </c>
      <c r="E120" s="2" t="s">
        <v>126</v>
      </c>
      <c r="F120" s="82">
        <v>1</v>
      </c>
      <c r="G120" s="2">
        <v>1954</v>
      </c>
      <c r="H120" s="2"/>
      <c r="I120" s="89" t="s">
        <v>76</v>
      </c>
      <c r="J120" s="89" t="s">
        <v>76</v>
      </c>
      <c r="K120" s="89" t="s">
        <v>76</v>
      </c>
      <c r="L120" s="57">
        <v>689.1</v>
      </c>
      <c r="M120" s="57">
        <v>631.70000000000005</v>
      </c>
      <c r="N120" s="57">
        <v>631.70000000000005</v>
      </c>
      <c r="O120" s="2">
        <v>48</v>
      </c>
      <c r="P120" s="2">
        <v>2</v>
      </c>
      <c r="Q120" s="2">
        <v>2</v>
      </c>
      <c r="R120" s="47">
        <f>VLOOKUP(A120&amp;C120,Лист1!A:F,6,0)</f>
        <v>3726371.5772000002</v>
      </c>
      <c r="S120" s="47">
        <v>0</v>
      </c>
      <c r="T120" s="47">
        <v>0</v>
      </c>
      <c r="U120" s="47">
        <v>0</v>
      </c>
      <c r="V120" s="47">
        <f>R120</f>
        <v>3726371.5772000002</v>
      </c>
      <c r="W120" s="3">
        <v>46022</v>
      </c>
    </row>
    <row r="121" spans="1:23" x14ac:dyDescent="0.25">
      <c r="A121" s="60">
        <v>4221</v>
      </c>
      <c r="B121" s="2">
        <v>101</v>
      </c>
      <c r="C121" s="5">
        <v>2025</v>
      </c>
      <c r="D121" s="2" t="s">
        <v>4</v>
      </c>
      <c r="E121" s="2" t="s">
        <v>114</v>
      </c>
      <c r="F121" s="82">
        <v>1</v>
      </c>
      <c r="G121" s="2">
        <v>1954</v>
      </c>
      <c r="H121" s="2"/>
      <c r="I121" s="89" t="s">
        <v>76</v>
      </c>
      <c r="J121" s="89" t="s">
        <v>76</v>
      </c>
      <c r="K121" s="89" t="s">
        <v>76</v>
      </c>
      <c r="L121" s="57">
        <v>1582.2</v>
      </c>
      <c r="M121" s="57">
        <v>880.2</v>
      </c>
      <c r="N121" s="57">
        <v>880.5</v>
      </c>
      <c r="O121" s="2">
        <v>69</v>
      </c>
      <c r="P121" s="2">
        <v>3</v>
      </c>
      <c r="Q121" s="2">
        <v>2</v>
      </c>
      <c r="R121" s="47">
        <f>VLOOKUP(A121&amp;C121,Лист1!A:F,6,0)</f>
        <v>3317492.9004000002</v>
      </c>
      <c r="S121" s="47">
        <v>0</v>
      </c>
      <c r="T121" s="47">
        <v>0</v>
      </c>
      <c r="U121" s="47">
        <v>0</v>
      </c>
      <c r="V121" s="47">
        <f>R121</f>
        <v>3317492.9004000002</v>
      </c>
      <c r="W121" s="3">
        <v>46022</v>
      </c>
    </row>
    <row r="122" spans="1:23" x14ac:dyDescent="0.25">
      <c r="A122" s="61">
        <v>4214</v>
      </c>
      <c r="B122" s="2">
        <v>102</v>
      </c>
      <c r="C122" s="5">
        <v>2025</v>
      </c>
      <c r="D122" s="2" t="s">
        <v>4</v>
      </c>
      <c r="E122" s="2" t="s">
        <v>115</v>
      </c>
      <c r="F122" s="82">
        <v>1</v>
      </c>
      <c r="G122" s="2">
        <v>1954</v>
      </c>
      <c r="H122" s="2"/>
      <c r="I122" s="89" t="s">
        <v>174</v>
      </c>
      <c r="J122" s="89" t="s">
        <v>174</v>
      </c>
      <c r="K122" s="89" t="s">
        <v>174</v>
      </c>
      <c r="L122" s="57">
        <v>1149</v>
      </c>
      <c r="M122" s="57">
        <v>1050.8</v>
      </c>
      <c r="N122" s="57">
        <v>1050.8</v>
      </c>
      <c r="O122" s="2">
        <v>61</v>
      </c>
      <c r="P122" s="2">
        <v>2</v>
      </c>
      <c r="Q122" s="2">
        <v>2</v>
      </c>
      <c r="R122" s="47">
        <f>VLOOKUP(A122&amp;C122,Лист1!A:F,6,0)</f>
        <v>4221956.9000000004</v>
      </c>
      <c r="S122" s="47">
        <v>0</v>
      </c>
      <c r="T122" s="47">
        <v>0</v>
      </c>
      <c r="U122" s="47">
        <v>0</v>
      </c>
      <c r="V122" s="47">
        <v>4749821</v>
      </c>
      <c r="W122" s="3">
        <v>46022</v>
      </c>
    </row>
    <row r="123" spans="1:23" x14ac:dyDescent="0.25">
      <c r="A123" s="70">
        <v>1809</v>
      </c>
      <c r="B123" s="2">
        <v>103</v>
      </c>
      <c r="C123" s="5">
        <v>2025</v>
      </c>
      <c r="D123" s="2" t="s">
        <v>4</v>
      </c>
      <c r="E123" s="2" t="s">
        <v>116</v>
      </c>
      <c r="F123" s="82">
        <v>1</v>
      </c>
      <c r="G123" s="2">
        <v>1954</v>
      </c>
      <c r="H123" s="2"/>
      <c r="I123" s="89" t="s">
        <v>76</v>
      </c>
      <c r="J123" s="89" t="s">
        <v>76</v>
      </c>
      <c r="K123" s="89" t="s">
        <v>76</v>
      </c>
      <c r="L123" s="57">
        <v>807.3</v>
      </c>
      <c r="M123" s="57">
        <v>737</v>
      </c>
      <c r="N123" s="57">
        <v>737</v>
      </c>
      <c r="O123" s="2">
        <v>27</v>
      </c>
      <c r="P123" s="2">
        <v>2</v>
      </c>
      <c r="Q123" s="2">
        <v>2</v>
      </c>
      <c r="R123" s="47">
        <f>VLOOKUP(A123&amp;C123,Лист1!A:F,6,0)</f>
        <v>1867832.1372</v>
      </c>
      <c r="S123" s="47">
        <v>0</v>
      </c>
      <c r="T123" s="47">
        <v>0</v>
      </c>
      <c r="U123" s="47">
        <v>0</v>
      </c>
      <c r="V123" s="47">
        <f>R123</f>
        <v>1867832.1372</v>
      </c>
      <c r="W123" s="3">
        <v>46022</v>
      </c>
    </row>
    <row r="124" spans="1:23" s="44" customFormat="1" x14ac:dyDescent="0.25">
      <c r="A124" s="2">
        <v>4218</v>
      </c>
      <c r="B124" s="2">
        <v>104</v>
      </c>
      <c r="C124" s="5">
        <v>2025</v>
      </c>
      <c r="D124" s="2" t="s">
        <v>4</v>
      </c>
      <c r="E124" s="2" t="s">
        <v>166</v>
      </c>
      <c r="F124" s="82">
        <v>1</v>
      </c>
      <c r="G124" s="50">
        <v>1954</v>
      </c>
      <c r="H124" s="39"/>
      <c r="I124" s="89" t="s">
        <v>76</v>
      </c>
      <c r="J124" s="89" t="s">
        <v>76</v>
      </c>
      <c r="K124" s="89" t="s">
        <v>76</v>
      </c>
      <c r="L124" s="74">
        <v>542.6</v>
      </c>
      <c r="M124" s="74">
        <v>437.3</v>
      </c>
      <c r="N124" s="74">
        <v>437.3</v>
      </c>
      <c r="O124" s="51">
        <v>26</v>
      </c>
      <c r="P124" s="2">
        <v>2</v>
      </c>
      <c r="Q124" s="2">
        <v>1</v>
      </c>
      <c r="R124" s="47">
        <f>VLOOKUP(A124&amp;C124,Лист1!A:F,6,0)</f>
        <v>5628206.1204000004</v>
      </c>
      <c r="S124" s="47">
        <v>0</v>
      </c>
      <c r="T124" s="47">
        <v>0</v>
      </c>
      <c r="U124" s="47">
        <v>0</v>
      </c>
      <c r="V124" s="47">
        <f t="shared" ref="V124" si="12">R124</f>
        <v>5628206.1204000004</v>
      </c>
      <c r="W124" s="3">
        <v>45657</v>
      </c>
    </row>
    <row r="125" spans="1:23" x14ac:dyDescent="0.25">
      <c r="A125" s="60">
        <v>1647</v>
      </c>
      <c r="B125" s="2">
        <v>105</v>
      </c>
      <c r="C125" s="5">
        <v>2025</v>
      </c>
      <c r="D125" s="2" t="s">
        <v>4</v>
      </c>
      <c r="E125" s="2" t="s">
        <v>117</v>
      </c>
      <c r="F125" s="82">
        <v>1</v>
      </c>
      <c r="G125" s="2">
        <v>1954</v>
      </c>
      <c r="H125" s="2"/>
      <c r="I125" s="89" t="s">
        <v>76</v>
      </c>
      <c r="J125" s="89" t="s">
        <v>76</v>
      </c>
      <c r="K125" s="89" t="s">
        <v>76</v>
      </c>
      <c r="L125" s="57">
        <v>759.6</v>
      </c>
      <c r="M125" s="57">
        <v>437.2</v>
      </c>
      <c r="N125" s="57">
        <v>437.2</v>
      </c>
      <c r="O125" s="2">
        <v>18</v>
      </c>
      <c r="P125" s="2">
        <v>2</v>
      </c>
      <c r="Q125" s="2">
        <v>1</v>
      </c>
      <c r="R125" s="47">
        <f>VLOOKUP(A125&amp;C125,Лист1!A:F,6,0)</f>
        <v>4312452.9399999995</v>
      </c>
      <c r="S125" s="47">
        <v>0</v>
      </c>
      <c r="T125" s="47">
        <v>0</v>
      </c>
      <c r="U125" s="47">
        <v>0</v>
      </c>
      <c r="V125" s="47">
        <f>R125</f>
        <v>4312452.9399999995</v>
      </c>
      <c r="W125" s="3">
        <v>46022</v>
      </c>
    </row>
    <row r="126" spans="1:23" s="44" customFormat="1" ht="14.25" x14ac:dyDescent="0.2">
      <c r="A126" s="39"/>
      <c r="B126" s="39"/>
      <c r="C126" s="40" t="s">
        <v>83</v>
      </c>
      <c r="D126" s="39"/>
      <c r="E126" s="39"/>
      <c r="F126" s="83"/>
      <c r="G126" s="39"/>
      <c r="H126" s="39"/>
      <c r="I126" s="90"/>
      <c r="J126" s="90"/>
      <c r="K126" s="90"/>
      <c r="L126" s="95">
        <f>SUM(L38:L125)</f>
        <v>97268.099999999991</v>
      </c>
      <c r="M126" s="95">
        <f>SUM(M38:M125)</f>
        <v>70628.649999999965</v>
      </c>
      <c r="N126" s="95">
        <f>SUM(N38:N125)</f>
        <v>70628.949999999968</v>
      </c>
      <c r="O126" s="42">
        <f>SUM(O38:O125)</f>
        <v>3212</v>
      </c>
      <c r="P126" s="42">
        <f>SUM(P38:P125)</f>
        <v>196</v>
      </c>
      <c r="Q126" s="42"/>
      <c r="R126" s="46">
        <f>SUM(R38:R125)</f>
        <v>362306402.50739968</v>
      </c>
      <c r="S126" s="46">
        <f>SUM(S54:S125)</f>
        <v>0</v>
      </c>
      <c r="T126" s="46">
        <f>SUM(T54:T125)</f>
        <v>0</v>
      </c>
      <c r="U126" s="46">
        <f>SUM(U54:U125)</f>
        <v>0</v>
      </c>
      <c r="V126" s="46">
        <f>SUM(V38:V125)</f>
        <v>356142157.02379978</v>
      </c>
      <c r="W126" s="41"/>
    </row>
    <row r="127" spans="1:23" s="44" customFormat="1" ht="24" customHeight="1" x14ac:dyDescent="0.3">
      <c r="A127" s="4"/>
      <c r="B127" s="4"/>
      <c r="C127" s="4"/>
      <c r="D127" s="45" t="s">
        <v>73</v>
      </c>
      <c r="E127" s="35"/>
      <c r="F127" s="84"/>
      <c r="G127" s="4"/>
      <c r="H127" s="4"/>
      <c r="I127" s="88"/>
      <c r="J127" s="88"/>
      <c r="K127" s="88"/>
      <c r="L127" s="96">
        <f>L126+L37+L21</f>
        <v>110612.4</v>
      </c>
      <c r="M127" s="96">
        <f>M126+M37+M21</f>
        <v>81028.649999999965</v>
      </c>
      <c r="N127" s="96">
        <f>N126+N37+N21</f>
        <v>81028.949999999983</v>
      </c>
      <c r="O127" s="43">
        <f>O126+O37+O21</f>
        <v>3792</v>
      </c>
      <c r="P127" s="43">
        <f>P126+P37+P21</f>
        <v>228</v>
      </c>
      <c r="Q127" s="43"/>
      <c r="R127" s="43">
        <f>R126+R37+R21</f>
        <v>434832120.88779968</v>
      </c>
      <c r="S127" s="43">
        <f ca="1">S126+S37+S21</f>
        <v>0</v>
      </c>
      <c r="T127" s="43">
        <f ca="1">T126+T37+T21</f>
        <v>0</v>
      </c>
      <c r="U127" s="43">
        <f ca="1">U126+U37+U21</f>
        <v>0</v>
      </c>
      <c r="V127" s="43">
        <f>V126+V37+V21</f>
        <v>428667875.40419978</v>
      </c>
      <c r="W127" s="39"/>
    </row>
    <row r="128" spans="1:23" s="44" customFormat="1" ht="24" customHeight="1" x14ac:dyDescent="0.3">
      <c r="A128" s="52"/>
      <c r="B128" s="52"/>
      <c r="C128" s="52"/>
      <c r="D128" s="53"/>
      <c r="E128" s="54"/>
      <c r="F128" s="85"/>
      <c r="G128" s="52"/>
      <c r="H128" s="52"/>
      <c r="I128" s="92"/>
      <c r="J128" s="92"/>
      <c r="K128" s="92"/>
      <c r="L128" s="97"/>
      <c r="M128" s="97"/>
      <c r="N128" s="97"/>
      <c r="O128" s="55"/>
      <c r="P128" s="55"/>
      <c r="Q128" s="55"/>
      <c r="R128" s="55"/>
      <c r="S128" s="55"/>
      <c r="T128" s="55"/>
      <c r="U128" s="55"/>
      <c r="V128" s="55"/>
    </row>
  </sheetData>
  <autoFilter ref="A19:Q6027" xr:uid="{00000000-0009-0000-0000-000000000000}"/>
  <sortState ref="A39:W121">
    <sortCondition ref="E39:E121"/>
  </sortState>
  <mergeCells count="28">
    <mergeCell ref="D18:D19"/>
    <mergeCell ref="C18:C19"/>
    <mergeCell ref="T6:W6"/>
    <mergeCell ref="T8:W8"/>
    <mergeCell ref="T9:W9"/>
    <mergeCell ref="T10:W10"/>
    <mergeCell ref="W18:W19"/>
    <mergeCell ref="H18:H19"/>
    <mergeCell ref="O18:O19"/>
    <mergeCell ref="P18:P19"/>
    <mergeCell ref="Q18:Q19"/>
    <mergeCell ref="E18:E19"/>
    <mergeCell ref="A18:A19"/>
    <mergeCell ref="M18:N18"/>
    <mergeCell ref="A15:W15"/>
    <mergeCell ref="L18:L19"/>
    <mergeCell ref="T2:W2"/>
    <mergeCell ref="T4:W4"/>
    <mergeCell ref="T5:W5"/>
    <mergeCell ref="B18:B19"/>
    <mergeCell ref="I18:K18"/>
    <mergeCell ref="G18:G19"/>
    <mergeCell ref="F18:F19"/>
    <mergeCell ref="A13:W13"/>
    <mergeCell ref="A14:W14"/>
    <mergeCell ref="A17:W17"/>
    <mergeCell ref="P16:W16"/>
    <mergeCell ref="R18:V18"/>
  </mergeCells>
  <phoneticPr fontId="21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40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CC1582"/>
  <sheetViews>
    <sheetView topLeftCell="A27" zoomScale="60" zoomScaleNormal="60" workbookViewId="0">
      <selection activeCell="C28" sqref="C28"/>
    </sheetView>
  </sheetViews>
  <sheetFormatPr defaultColWidth="9.140625" defaultRowHeight="15" x14ac:dyDescent="0.25"/>
  <cols>
    <col min="1" max="1" width="11.28515625" style="100" customWidth="1"/>
    <col min="2" max="2" width="14.5703125" style="100" customWidth="1"/>
    <col min="3" max="3" width="8.42578125" style="128" customWidth="1"/>
    <col min="4" max="4" width="15.85546875" style="129" customWidth="1"/>
    <col min="5" max="5" width="22.140625" style="100" customWidth="1"/>
    <col min="6" max="6" width="41.5703125" style="100" customWidth="1"/>
    <col min="7" max="7" width="19.85546875" style="100" customWidth="1"/>
    <col min="8" max="8" width="68.42578125" style="100" customWidth="1"/>
    <col min="9" max="9" width="14.140625" style="130" customWidth="1"/>
    <col min="10" max="10" width="15" style="130" customWidth="1"/>
    <col min="11" max="11" width="25.140625" style="131" customWidth="1"/>
    <col min="12" max="12" width="23.42578125" style="131" customWidth="1"/>
    <col min="13" max="13" width="15.7109375" style="132" customWidth="1"/>
    <col min="14" max="14" width="20.7109375" style="132" customWidth="1"/>
    <col min="15" max="15" width="23.140625" style="132" customWidth="1"/>
    <col min="16" max="16384" width="9.140625" style="100"/>
  </cols>
  <sheetData>
    <row r="1" spans="1:81" ht="21" customHeight="1" x14ac:dyDescent="0.3">
      <c r="A1" s="108"/>
      <c r="B1" s="108"/>
      <c r="C1" s="109"/>
      <c r="D1" s="67"/>
      <c r="E1" s="66"/>
      <c r="F1" s="66"/>
      <c r="G1" s="66"/>
      <c r="H1" s="66"/>
      <c r="I1" s="110"/>
      <c r="J1" s="110"/>
      <c r="K1" s="111"/>
      <c r="L1" s="111"/>
      <c r="M1" s="112"/>
      <c r="N1" s="112"/>
      <c r="O1" s="112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</row>
    <row r="2" spans="1:81" ht="18.75" x14ac:dyDescent="0.3">
      <c r="A2" s="66"/>
      <c r="B2" s="66"/>
      <c r="C2" s="79"/>
      <c r="D2" s="67"/>
      <c r="E2" s="66"/>
      <c r="F2" s="66"/>
      <c r="G2" s="66"/>
      <c r="H2" s="113" t="s">
        <v>178</v>
      </c>
      <c r="I2" s="110"/>
      <c r="J2" s="110"/>
      <c r="K2" s="111"/>
      <c r="L2" s="111"/>
      <c r="M2" s="112"/>
      <c r="N2" s="112"/>
      <c r="O2" s="112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</row>
    <row r="3" spans="1:81" ht="55.5" customHeight="1" x14ac:dyDescent="0.25">
      <c r="A3" s="156" t="s">
        <v>24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</row>
    <row r="4" spans="1:81" x14ac:dyDescent="0.25">
      <c r="A4" s="66"/>
      <c r="B4" s="66"/>
      <c r="C4" s="79"/>
      <c r="D4" s="67"/>
      <c r="E4" s="66"/>
      <c r="F4" s="66"/>
      <c r="G4" s="66"/>
      <c r="H4" s="66"/>
      <c r="I4" s="110"/>
      <c r="J4" s="110"/>
      <c r="K4" s="111"/>
      <c r="L4" s="111"/>
      <c r="M4" s="112"/>
      <c r="N4" s="112"/>
      <c r="O4" s="112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</row>
    <row r="5" spans="1:81" s="122" customFormat="1" ht="156.75" customHeight="1" x14ac:dyDescent="0.25">
      <c r="A5" s="114" t="s">
        <v>67</v>
      </c>
      <c r="B5" s="115" t="s">
        <v>68</v>
      </c>
      <c r="C5" s="116" t="s">
        <v>72</v>
      </c>
      <c r="D5" s="114" t="s">
        <v>20</v>
      </c>
      <c r="E5" s="114" t="s">
        <v>19</v>
      </c>
      <c r="F5" s="114" t="s">
        <v>18</v>
      </c>
      <c r="G5" s="114" t="s">
        <v>179</v>
      </c>
      <c r="H5" s="114" t="s">
        <v>23</v>
      </c>
      <c r="I5" s="117" t="s">
        <v>62</v>
      </c>
      <c r="J5" s="117" t="s">
        <v>21</v>
      </c>
      <c r="K5" s="118" t="s">
        <v>66</v>
      </c>
      <c r="L5" s="119" t="s">
        <v>60</v>
      </c>
      <c r="M5" s="120" t="s">
        <v>75</v>
      </c>
      <c r="N5" s="120" t="s">
        <v>61</v>
      </c>
      <c r="O5" s="120" t="s">
        <v>69</v>
      </c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</row>
    <row r="6" spans="1:81" ht="15" customHeight="1" x14ac:dyDescent="0.25">
      <c r="A6" s="58">
        <v>2043</v>
      </c>
      <c r="B6" s="58">
        <v>20256</v>
      </c>
      <c r="C6" s="75">
        <v>1</v>
      </c>
      <c r="D6" s="58">
        <v>2023</v>
      </c>
      <c r="E6" s="58" t="s">
        <v>4</v>
      </c>
      <c r="F6" s="58" t="s">
        <v>13</v>
      </c>
      <c r="G6" s="58">
        <f>VLOOKUP(A6,'Таблица 1'!A:W,6,0)</f>
        <v>1</v>
      </c>
      <c r="H6" s="58" t="s">
        <v>3</v>
      </c>
      <c r="I6" s="101">
        <v>763.2</v>
      </c>
      <c r="J6" s="98" t="s">
        <v>2</v>
      </c>
      <c r="K6" s="99">
        <v>5955</v>
      </c>
      <c r="L6" s="99">
        <f>M6+N6+O6</f>
        <v>4642115.9183999998</v>
      </c>
      <c r="M6" s="99">
        <f>I6*K6</f>
        <v>4544856</v>
      </c>
      <c r="N6" s="99">
        <f>M6*2.14%</f>
        <v>97259.91840000001</v>
      </c>
      <c r="O6" s="123">
        <v>0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</row>
    <row r="7" spans="1:81" s="125" customFormat="1" ht="15" customHeight="1" x14ac:dyDescent="0.25">
      <c r="A7" s="58"/>
      <c r="B7" s="58"/>
      <c r="C7" s="75"/>
      <c r="D7" s="63" t="s">
        <v>81</v>
      </c>
      <c r="E7" s="63"/>
      <c r="F7" s="63"/>
      <c r="G7" s="58"/>
      <c r="H7" s="63"/>
      <c r="I7" s="102"/>
      <c r="J7" s="102"/>
      <c r="K7" s="103"/>
      <c r="L7" s="104">
        <f>SUM(L6:L6)</f>
        <v>4642115.9183999998</v>
      </c>
      <c r="M7" s="103">
        <f>SUM(M6:M6)</f>
        <v>4544856</v>
      </c>
      <c r="N7" s="103">
        <f>SUM(N6:N6)</f>
        <v>97259.91840000001</v>
      </c>
      <c r="O7" s="103">
        <f>SUM(O6:O6)</f>
        <v>0</v>
      </c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</row>
    <row r="8" spans="1:81" s="124" customFormat="1" ht="15" customHeight="1" x14ac:dyDescent="0.25">
      <c r="A8" s="58">
        <v>1816</v>
      </c>
      <c r="B8" s="58">
        <v>17917</v>
      </c>
      <c r="C8" s="76">
        <v>2</v>
      </c>
      <c r="D8" s="61">
        <v>2024</v>
      </c>
      <c r="E8" s="58" t="s">
        <v>4</v>
      </c>
      <c r="F8" s="61" t="s">
        <v>87</v>
      </c>
      <c r="G8" s="58">
        <f>VLOOKUP(A8,'Таблица 1'!A:W,6,0)</f>
        <v>1</v>
      </c>
      <c r="H8" s="61" t="s">
        <v>3</v>
      </c>
      <c r="I8" s="105">
        <v>400</v>
      </c>
      <c r="J8" s="106" t="s">
        <v>2</v>
      </c>
      <c r="K8" s="107">
        <v>8845</v>
      </c>
      <c r="L8" s="99">
        <f t="shared" ref="L8:L21" si="0">M8+N8+O8</f>
        <v>3613713.2</v>
      </c>
      <c r="M8" s="99">
        <f>I8*K8</f>
        <v>3538000</v>
      </c>
      <c r="N8" s="99">
        <f t="shared" ref="N8:N22" si="1">M8*2.14%</f>
        <v>75713.200000000012</v>
      </c>
      <c r="O8" s="107">
        <v>0</v>
      </c>
    </row>
    <row r="9" spans="1:81" ht="15" customHeight="1" x14ac:dyDescent="0.25">
      <c r="A9" s="58">
        <v>1650</v>
      </c>
      <c r="B9" s="58">
        <v>16298</v>
      </c>
      <c r="C9" s="75">
        <v>3</v>
      </c>
      <c r="D9" s="61">
        <v>2024</v>
      </c>
      <c r="E9" s="58" t="s">
        <v>4</v>
      </c>
      <c r="F9" s="58" t="s">
        <v>6</v>
      </c>
      <c r="G9" s="58">
        <f>VLOOKUP(A9,'Таблица 1'!A:W,6,0)</f>
        <v>1</v>
      </c>
      <c r="H9" s="58" t="s">
        <v>3</v>
      </c>
      <c r="I9" s="98">
        <v>329</v>
      </c>
      <c r="J9" s="98" t="s">
        <v>2</v>
      </c>
      <c r="K9" s="107">
        <v>8845</v>
      </c>
      <c r="L9" s="99">
        <f t="shared" si="0"/>
        <v>2972279.1069999998</v>
      </c>
      <c r="M9" s="99">
        <f t="shared" ref="M9:M22" si="2">I9*K9</f>
        <v>2910005</v>
      </c>
      <c r="N9" s="99">
        <f t="shared" si="1"/>
        <v>62274.107000000004</v>
      </c>
      <c r="O9" s="99">
        <v>0</v>
      </c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</row>
    <row r="10" spans="1:81" s="125" customFormat="1" ht="15" customHeight="1" x14ac:dyDescent="0.25">
      <c r="A10" s="58">
        <v>3152</v>
      </c>
      <c r="B10" s="58">
        <v>31659</v>
      </c>
      <c r="C10" s="76">
        <v>4</v>
      </c>
      <c r="D10" s="61">
        <v>2024</v>
      </c>
      <c r="E10" s="58" t="s">
        <v>4</v>
      </c>
      <c r="F10" s="61" t="s">
        <v>17</v>
      </c>
      <c r="G10" s="58">
        <f>VLOOKUP(A10,'Таблица 1'!A:W,6,0)</f>
        <v>1</v>
      </c>
      <c r="H10" s="61" t="s">
        <v>3</v>
      </c>
      <c r="I10" s="105">
        <v>643</v>
      </c>
      <c r="J10" s="106" t="s">
        <v>2</v>
      </c>
      <c r="K10" s="107">
        <v>8845</v>
      </c>
      <c r="L10" s="99">
        <f t="shared" si="0"/>
        <v>5809043.9689999996</v>
      </c>
      <c r="M10" s="99">
        <f t="shared" si="2"/>
        <v>5687335</v>
      </c>
      <c r="N10" s="99">
        <f t="shared" si="1"/>
        <v>121708.96900000001</v>
      </c>
      <c r="O10" s="107">
        <v>0</v>
      </c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</row>
    <row r="11" spans="1:81" x14ac:dyDescent="0.25">
      <c r="A11" s="58">
        <v>2021</v>
      </c>
      <c r="B11" s="58">
        <v>19993</v>
      </c>
      <c r="C11" s="75">
        <v>5</v>
      </c>
      <c r="D11" s="61">
        <v>2024</v>
      </c>
      <c r="E11" s="58" t="s">
        <v>4</v>
      </c>
      <c r="F11" s="61" t="s">
        <v>11</v>
      </c>
      <c r="G11" s="58">
        <f>VLOOKUP(A11,'Таблица 1'!A:W,6,0)</f>
        <v>1</v>
      </c>
      <c r="H11" s="61" t="s">
        <v>3</v>
      </c>
      <c r="I11" s="98">
        <v>790</v>
      </c>
      <c r="J11" s="98" t="s">
        <v>2</v>
      </c>
      <c r="K11" s="107">
        <v>8845</v>
      </c>
      <c r="L11" s="99">
        <f t="shared" si="0"/>
        <v>7137083.5700000003</v>
      </c>
      <c r="M11" s="99">
        <f t="shared" si="2"/>
        <v>6987550</v>
      </c>
      <c r="N11" s="99">
        <f t="shared" si="1"/>
        <v>149533.57</v>
      </c>
      <c r="O11" s="99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</row>
    <row r="12" spans="1:81" ht="15" customHeight="1" x14ac:dyDescent="0.25">
      <c r="A12" s="58">
        <v>2163</v>
      </c>
      <c r="B12" s="58">
        <v>21543</v>
      </c>
      <c r="C12" s="76">
        <v>6</v>
      </c>
      <c r="D12" s="61">
        <v>2024</v>
      </c>
      <c r="E12" s="58" t="s">
        <v>4</v>
      </c>
      <c r="F12" s="58" t="s">
        <v>14</v>
      </c>
      <c r="G12" s="58">
        <f>VLOOKUP(A12,'Таблица 1'!A:W,6,0)</f>
        <v>1</v>
      </c>
      <c r="H12" s="58" t="s">
        <v>3</v>
      </c>
      <c r="I12" s="98">
        <v>348</v>
      </c>
      <c r="J12" s="98" t="s">
        <v>2</v>
      </c>
      <c r="K12" s="107">
        <v>8845</v>
      </c>
      <c r="L12" s="99">
        <f t="shared" si="0"/>
        <v>3143930.4840000002</v>
      </c>
      <c r="M12" s="99">
        <f t="shared" si="2"/>
        <v>3078060</v>
      </c>
      <c r="N12" s="99">
        <f t="shared" si="1"/>
        <v>65870.484000000011</v>
      </c>
      <c r="O12" s="99">
        <v>0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</row>
    <row r="13" spans="1:81" x14ac:dyDescent="0.25">
      <c r="A13" s="58">
        <v>2371</v>
      </c>
      <c r="B13" s="58">
        <v>23816</v>
      </c>
      <c r="C13" s="75">
        <v>7</v>
      </c>
      <c r="D13" s="61">
        <v>2024</v>
      </c>
      <c r="E13" s="58" t="s">
        <v>4</v>
      </c>
      <c r="F13" s="61" t="s">
        <v>92</v>
      </c>
      <c r="G13" s="58">
        <f>VLOOKUP(A13,'Таблица 1'!A:W,6,0)</f>
        <v>1</v>
      </c>
      <c r="H13" s="61" t="s">
        <v>3</v>
      </c>
      <c r="I13" s="98">
        <v>409</v>
      </c>
      <c r="J13" s="98" t="s">
        <v>2</v>
      </c>
      <c r="K13" s="107">
        <v>8845</v>
      </c>
      <c r="L13" s="99">
        <f t="shared" si="0"/>
        <v>3695021.747</v>
      </c>
      <c r="M13" s="99">
        <f t="shared" si="2"/>
        <v>3617605</v>
      </c>
      <c r="N13" s="99">
        <f t="shared" si="1"/>
        <v>77416.747000000003</v>
      </c>
      <c r="O13" s="99">
        <v>0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</row>
    <row r="14" spans="1:81" x14ac:dyDescent="0.25">
      <c r="A14" s="58">
        <v>3162</v>
      </c>
      <c r="B14" s="58">
        <v>32060</v>
      </c>
      <c r="C14" s="76">
        <v>8</v>
      </c>
      <c r="D14" s="61">
        <v>2024</v>
      </c>
      <c r="E14" s="58" t="s">
        <v>4</v>
      </c>
      <c r="F14" s="61" t="s">
        <v>93</v>
      </c>
      <c r="G14" s="58">
        <f>VLOOKUP(A14,'Таблица 1'!A:W,6,0)</f>
        <v>1</v>
      </c>
      <c r="H14" s="61" t="s">
        <v>3</v>
      </c>
      <c r="I14" s="98">
        <v>702</v>
      </c>
      <c r="J14" s="98" t="s">
        <v>2</v>
      </c>
      <c r="K14" s="107">
        <v>8845</v>
      </c>
      <c r="L14" s="99">
        <f t="shared" si="0"/>
        <v>6342066.6660000002</v>
      </c>
      <c r="M14" s="99">
        <f t="shared" si="2"/>
        <v>6209190</v>
      </c>
      <c r="N14" s="99">
        <f t="shared" si="1"/>
        <v>132876.66600000003</v>
      </c>
      <c r="O14" s="99">
        <v>0</v>
      </c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</row>
    <row r="15" spans="1:81" x14ac:dyDescent="0.25">
      <c r="A15" s="58">
        <v>1857</v>
      </c>
      <c r="B15" s="58">
        <v>18219</v>
      </c>
      <c r="C15" s="75">
        <v>9</v>
      </c>
      <c r="D15" s="61">
        <v>2024</v>
      </c>
      <c r="E15" s="58" t="s">
        <v>4</v>
      </c>
      <c r="F15" s="61" t="s">
        <v>8</v>
      </c>
      <c r="G15" s="58">
        <f>VLOOKUP(A15,'Таблица 1'!A:W,6,0)</f>
        <v>1</v>
      </c>
      <c r="H15" s="61" t="s">
        <v>3</v>
      </c>
      <c r="I15" s="98">
        <v>708</v>
      </c>
      <c r="J15" s="98" t="s">
        <v>2</v>
      </c>
      <c r="K15" s="107">
        <v>8845</v>
      </c>
      <c r="L15" s="99">
        <f t="shared" si="0"/>
        <v>6396272.3640000001</v>
      </c>
      <c r="M15" s="99">
        <f t="shared" si="2"/>
        <v>6262260</v>
      </c>
      <c r="N15" s="99">
        <f t="shared" si="1"/>
        <v>134012.364</v>
      </c>
      <c r="O15" s="99">
        <v>0</v>
      </c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</row>
    <row r="16" spans="1:81" x14ac:dyDescent="0.25">
      <c r="A16" s="58">
        <v>4218</v>
      </c>
      <c r="B16" s="58">
        <v>40225</v>
      </c>
      <c r="C16" s="76">
        <v>10</v>
      </c>
      <c r="D16" s="61">
        <v>2024</v>
      </c>
      <c r="E16" s="58" t="s">
        <v>4</v>
      </c>
      <c r="F16" s="58" t="s">
        <v>166</v>
      </c>
      <c r="G16" s="58">
        <f>VLOOKUP(A16,'Таблица 1'!A:W,6,0)</f>
        <v>1</v>
      </c>
      <c r="H16" s="61" t="s">
        <v>3</v>
      </c>
      <c r="I16" s="98">
        <v>389</v>
      </c>
      <c r="J16" s="98" t="s">
        <v>2</v>
      </c>
      <c r="K16" s="107">
        <v>8845</v>
      </c>
      <c r="L16" s="99">
        <f t="shared" si="0"/>
        <v>3514336.0869999998</v>
      </c>
      <c r="M16" s="99">
        <f t="shared" si="2"/>
        <v>3440705</v>
      </c>
      <c r="N16" s="99">
        <f t="shared" si="1"/>
        <v>73631.087000000014</v>
      </c>
      <c r="O16" s="99">
        <v>0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</row>
    <row r="17" spans="1:81" x14ac:dyDescent="0.25">
      <c r="A17" s="58">
        <v>2323</v>
      </c>
      <c r="B17" s="58">
        <v>23271</v>
      </c>
      <c r="C17" s="75">
        <v>12</v>
      </c>
      <c r="D17" s="61">
        <v>2024</v>
      </c>
      <c r="E17" s="58" t="s">
        <v>4</v>
      </c>
      <c r="F17" s="61" t="s">
        <v>94</v>
      </c>
      <c r="G17" s="58">
        <f>VLOOKUP(A17,'Таблица 1'!A:W,6,0)</f>
        <v>1</v>
      </c>
      <c r="H17" s="61" t="s">
        <v>3</v>
      </c>
      <c r="I17" s="98">
        <v>390</v>
      </c>
      <c r="J17" s="98" t="s">
        <v>2</v>
      </c>
      <c r="K17" s="107">
        <v>8845</v>
      </c>
      <c r="L17" s="99">
        <f t="shared" si="0"/>
        <v>3523370.37</v>
      </c>
      <c r="M17" s="99">
        <f t="shared" si="2"/>
        <v>3449550</v>
      </c>
      <c r="N17" s="99">
        <f t="shared" si="1"/>
        <v>73820.37000000001</v>
      </c>
      <c r="O17" s="99">
        <v>0</v>
      </c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</row>
    <row r="18" spans="1:81" x14ac:dyDescent="0.25">
      <c r="A18" s="58">
        <v>3133</v>
      </c>
      <c r="B18" s="58">
        <v>31465</v>
      </c>
      <c r="C18" s="76">
        <v>13</v>
      </c>
      <c r="D18" s="61">
        <v>2024</v>
      </c>
      <c r="E18" s="58" t="s">
        <v>4</v>
      </c>
      <c r="F18" s="61" t="s">
        <v>15</v>
      </c>
      <c r="G18" s="58">
        <f>VLOOKUP(A18,'Таблица 1'!A:W,6,0)</f>
        <v>1</v>
      </c>
      <c r="H18" s="61" t="s">
        <v>3</v>
      </c>
      <c r="I18" s="98">
        <v>322</v>
      </c>
      <c r="J18" s="98" t="s">
        <v>2</v>
      </c>
      <c r="K18" s="107">
        <v>8845</v>
      </c>
      <c r="L18" s="99">
        <f t="shared" si="0"/>
        <v>2909039.1260000002</v>
      </c>
      <c r="M18" s="99">
        <f t="shared" si="2"/>
        <v>2848090</v>
      </c>
      <c r="N18" s="99">
        <f t="shared" si="1"/>
        <v>60949.126000000004</v>
      </c>
      <c r="O18" s="99">
        <v>0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</row>
    <row r="19" spans="1:81" x14ac:dyDescent="0.25">
      <c r="A19" s="69">
        <v>1791</v>
      </c>
      <c r="B19" s="69">
        <v>17692</v>
      </c>
      <c r="C19" s="75">
        <v>14</v>
      </c>
      <c r="D19" s="61">
        <v>2024</v>
      </c>
      <c r="E19" s="58" t="s">
        <v>4</v>
      </c>
      <c r="F19" s="61" t="s">
        <v>150</v>
      </c>
      <c r="G19" s="58">
        <v>1</v>
      </c>
      <c r="H19" s="58" t="s">
        <v>3</v>
      </c>
      <c r="I19" s="98">
        <v>580</v>
      </c>
      <c r="J19" s="98" t="s">
        <v>2</v>
      </c>
      <c r="K19" s="107">
        <v>8845</v>
      </c>
      <c r="L19" s="99">
        <f t="shared" si="0"/>
        <v>5239884.1399999997</v>
      </c>
      <c r="M19" s="99">
        <f t="shared" si="2"/>
        <v>5130100</v>
      </c>
      <c r="N19" s="99">
        <f t="shared" si="1"/>
        <v>109784.14000000001</v>
      </c>
      <c r="O19" s="99">
        <v>0</v>
      </c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</row>
    <row r="20" spans="1:81" ht="14.25" customHeight="1" x14ac:dyDescent="0.25">
      <c r="A20" s="69">
        <v>2500</v>
      </c>
      <c r="B20" s="69">
        <v>25230</v>
      </c>
      <c r="C20" s="76">
        <v>15</v>
      </c>
      <c r="D20" s="61">
        <v>2024</v>
      </c>
      <c r="E20" s="58" t="s">
        <v>4</v>
      </c>
      <c r="F20" s="58" t="s">
        <v>165</v>
      </c>
      <c r="G20" s="58">
        <v>1</v>
      </c>
      <c r="H20" s="58" t="s">
        <v>3</v>
      </c>
      <c r="I20" s="98">
        <v>490</v>
      </c>
      <c r="J20" s="98" t="s">
        <v>2</v>
      </c>
      <c r="K20" s="107">
        <v>8845</v>
      </c>
      <c r="L20" s="99">
        <f t="shared" si="0"/>
        <v>4426798.67</v>
      </c>
      <c r="M20" s="99">
        <f t="shared" si="2"/>
        <v>4334050</v>
      </c>
      <c r="N20" s="99">
        <f t="shared" si="1"/>
        <v>92748.670000000013</v>
      </c>
      <c r="O20" s="99">
        <v>0</v>
      </c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</row>
    <row r="21" spans="1:81" ht="14.25" customHeight="1" x14ac:dyDescent="0.25">
      <c r="A21" s="69">
        <v>4214</v>
      </c>
      <c r="B21" s="69">
        <v>40190</v>
      </c>
      <c r="C21" s="75">
        <v>16</v>
      </c>
      <c r="D21" s="61">
        <v>2024</v>
      </c>
      <c r="E21" s="58" t="s">
        <v>4</v>
      </c>
      <c r="F21" s="58" t="s">
        <v>115</v>
      </c>
      <c r="G21" s="58">
        <v>1</v>
      </c>
      <c r="H21" s="58" t="s">
        <v>3</v>
      </c>
      <c r="I21" s="98">
        <v>624</v>
      </c>
      <c r="J21" s="98" t="s">
        <v>2</v>
      </c>
      <c r="K21" s="107">
        <v>8845</v>
      </c>
      <c r="L21" s="99">
        <f t="shared" si="0"/>
        <v>5637392.5920000002</v>
      </c>
      <c r="M21" s="99">
        <f t="shared" si="2"/>
        <v>5519280</v>
      </c>
      <c r="N21" s="99">
        <f t="shared" si="1"/>
        <v>118112.59200000002</v>
      </c>
      <c r="O21" s="99">
        <v>0</v>
      </c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</row>
    <row r="22" spans="1:81" ht="14.25" customHeight="1" x14ac:dyDescent="0.25">
      <c r="A22" s="58">
        <v>2459</v>
      </c>
      <c r="B22" s="59">
        <v>24888</v>
      </c>
      <c r="C22" s="76">
        <v>17</v>
      </c>
      <c r="D22" s="61">
        <v>2024</v>
      </c>
      <c r="E22" s="58" t="s">
        <v>4</v>
      </c>
      <c r="F22" s="58" t="s">
        <v>161</v>
      </c>
      <c r="G22" s="58">
        <f>VLOOKUP(A22,'Таблица 1'!A:W,6,0)</f>
        <v>1</v>
      </c>
      <c r="H22" s="58" t="s">
        <v>3</v>
      </c>
      <c r="I22" s="98">
        <v>390</v>
      </c>
      <c r="J22" s="98" t="s">
        <v>2</v>
      </c>
      <c r="K22" s="107">
        <v>8845</v>
      </c>
      <c r="L22" s="99">
        <f>M22+N22+O22</f>
        <v>3523370.37</v>
      </c>
      <c r="M22" s="99">
        <f t="shared" si="2"/>
        <v>3449550</v>
      </c>
      <c r="N22" s="99">
        <f t="shared" si="1"/>
        <v>73820.37000000001</v>
      </c>
      <c r="O22" s="99">
        <v>0</v>
      </c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</row>
    <row r="23" spans="1:81" s="125" customFormat="1" x14ac:dyDescent="0.25">
      <c r="A23" s="58"/>
      <c r="B23" s="58"/>
      <c r="C23" s="75"/>
      <c r="D23" s="63" t="s">
        <v>82</v>
      </c>
      <c r="E23" s="63"/>
      <c r="F23" s="63"/>
      <c r="G23" s="58"/>
      <c r="H23" s="63"/>
      <c r="I23" s="102"/>
      <c r="J23" s="102"/>
      <c r="K23" s="103"/>
      <c r="L23" s="103">
        <f>SUM(L8:L22)</f>
        <v>67883602.462000012</v>
      </c>
      <c r="M23" s="103">
        <f>SUM(M8:M22)</f>
        <v>66461330</v>
      </c>
      <c r="N23" s="103">
        <f>SUM(N8:N22)</f>
        <v>1422272.4620000001</v>
      </c>
      <c r="O23" s="103">
        <f>SUM(O8:O22)</f>
        <v>0</v>
      </c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</row>
    <row r="24" spans="1:81" s="125" customFormat="1" ht="15" customHeight="1" x14ac:dyDescent="0.25">
      <c r="A24" s="58">
        <v>2008</v>
      </c>
      <c r="B24" s="59">
        <v>19853</v>
      </c>
      <c r="C24" s="75">
        <v>18</v>
      </c>
      <c r="D24" s="61">
        <v>2025</v>
      </c>
      <c r="E24" s="58" t="s">
        <v>4</v>
      </c>
      <c r="F24" s="58" t="s">
        <v>101</v>
      </c>
      <c r="G24" s="58">
        <f>VLOOKUP(A24,'Таблица 1'!A:W,6,0)</f>
        <v>1</v>
      </c>
      <c r="H24" s="58" t="s">
        <v>167</v>
      </c>
      <c r="I24" s="98">
        <v>357</v>
      </c>
      <c r="J24" s="98" t="s">
        <v>0</v>
      </c>
      <c r="K24" s="99">
        <v>4549</v>
      </c>
      <c r="L24" s="99">
        <f>M24+N24+O24</f>
        <v>1658746.4502000001</v>
      </c>
      <c r="M24" s="99">
        <f t="shared" ref="M24:M82" si="3">I24*K24</f>
        <v>1623993</v>
      </c>
      <c r="N24" s="99">
        <f t="shared" ref="N24:N82" si="4">M24*2.14%</f>
        <v>34753.450200000007</v>
      </c>
      <c r="O24" s="99">
        <v>0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</row>
    <row r="25" spans="1:81" s="125" customFormat="1" ht="15" customHeight="1" x14ac:dyDescent="0.25">
      <c r="A25" s="58">
        <v>2008</v>
      </c>
      <c r="B25" s="59">
        <v>19854</v>
      </c>
      <c r="C25" s="75">
        <v>18</v>
      </c>
      <c r="D25" s="61">
        <v>2025</v>
      </c>
      <c r="E25" s="58" t="s">
        <v>4</v>
      </c>
      <c r="F25" s="58" t="s">
        <v>101</v>
      </c>
      <c r="G25" s="58">
        <f>VLOOKUP(A25,'Таблица 1'!A:W,6,0)</f>
        <v>1</v>
      </c>
      <c r="H25" s="58" t="s">
        <v>168</v>
      </c>
      <c r="I25" s="98">
        <v>357</v>
      </c>
      <c r="J25" s="98" t="s">
        <v>0</v>
      </c>
      <c r="K25" s="99">
        <v>4549</v>
      </c>
      <c r="L25" s="99">
        <f t="shared" ref="L25:L83" si="5">M25+N25+O25</f>
        <v>1658746.4502000001</v>
      </c>
      <c r="M25" s="99">
        <f t="shared" si="3"/>
        <v>1623993</v>
      </c>
      <c r="N25" s="99">
        <f t="shared" si="4"/>
        <v>34753.450200000007</v>
      </c>
      <c r="O25" s="99">
        <v>0</v>
      </c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</row>
    <row r="26" spans="1:81" s="125" customFormat="1" ht="15" customHeight="1" x14ac:dyDescent="0.25">
      <c r="A26" s="58">
        <v>1654</v>
      </c>
      <c r="B26" s="59">
        <v>16349</v>
      </c>
      <c r="C26" s="77">
        <v>19</v>
      </c>
      <c r="D26" s="61">
        <v>2025</v>
      </c>
      <c r="E26" s="58" t="s">
        <v>4</v>
      </c>
      <c r="F26" s="58" t="s">
        <v>102</v>
      </c>
      <c r="G26" s="58">
        <f>VLOOKUP(A26,'Таблица 1'!A:W,6,0)</f>
        <v>1</v>
      </c>
      <c r="H26" s="58" t="s">
        <v>167</v>
      </c>
      <c r="I26" s="98">
        <v>457</v>
      </c>
      <c r="J26" s="98" t="s">
        <v>0</v>
      </c>
      <c r="K26" s="99">
        <v>4549</v>
      </c>
      <c r="L26" s="99">
        <f t="shared" si="5"/>
        <v>2123381.3102000002</v>
      </c>
      <c r="M26" s="99">
        <f t="shared" si="3"/>
        <v>2078893</v>
      </c>
      <c r="N26" s="99">
        <f t="shared" si="4"/>
        <v>44488.310200000007</v>
      </c>
      <c r="O26" s="99">
        <v>0</v>
      </c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</row>
    <row r="27" spans="1:81" s="125" customFormat="1" ht="15" customHeight="1" x14ac:dyDescent="0.25">
      <c r="A27" s="58">
        <v>1654</v>
      </c>
      <c r="B27" s="59">
        <v>16350</v>
      </c>
      <c r="C27" s="77">
        <v>19</v>
      </c>
      <c r="D27" s="61">
        <v>2025</v>
      </c>
      <c r="E27" s="58" t="s">
        <v>4</v>
      </c>
      <c r="F27" s="58" t="s">
        <v>102</v>
      </c>
      <c r="G27" s="58">
        <f>VLOOKUP(A27,'Таблица 1'!A:W,6,0)</f>
        <v>1</v>
      </c>
      <c r="H27" s="58" t="s">
        <v>168</v>
      </c>
      <c r="I27" s="98">
        <v>457</v>
      </c>
      <c r="J27" s="98" t="s">
        <v>0</v>
      </c>
      <c r="K27" s="99">
        <v>4549</v>
      </c>
      <c r="L27" s="99">
        <f t="shared" si="5"/>
        <v>2123381.3102000002</v>
      </c>
      <c r="M27" s="99">
        <f t="shared" si="3"/>
        <v>2078893</v>
      </c>
      <c r="N27" s="99">
        <f t="shared" si="4"/>
        <v>44488.310200000007</v>
      </c>
      <c r="O27" s="99">
        <v>0</v>
      </c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</row>
    <row r="28" spans="1:81" x14ac:dyDescent="0.25">
      <c r="A28" s="58">
        <v>2022</v>
      </c>
      <c r="B28" s="59">
        <v>20003</v>
      </c>
      <c r="C28" s="77">
        <f t="shared" ref="C28:C84" si="6">IF(A27&lt;&gt;A28, C27+1, C27)</f>
        <v>20</v>
      </c>
      <c r="D28" s="61">
        <v>2025</v>
      </c>
      <c r="E28" s="58" t="s">
        <v>4</v>
      </c>
      <c r="F28" s="58" t="s">
        <v>103</v>
      </c>
      <c r="G28" s="58">
        <f>VLOOKUP(A28,'Таблица 1'!A:W,6,0)</f>
        <v>1</v>
      </c>
      <c r="H28" s="58" t="s">
        <v>171</v>
      </c>
      <c r="I28" s="98">
        <v>312</v>
      </c>
      <c r="J28" s="98" t="s">
        <v>0</v>
      </c>
      <c r="K28" s="99">
        <v>2060</v>
      </c>
      <c r="L28" s="99">
        <f t="shared" si="5"/>
        <v>656474.20799999998</v>
      </c>
      <c r="M28" s="99">
        <f t="shared" si="3"/>
        <v>642720</v>
      </c>
      <c r="N28" s="99">
        <f t="shared" si="4"/>
        <v>13754.208000000002</v>
      </c>
      <c r="O28" s="99">
        <v>0</v>
      </c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</row>
    <row r="29" spans="1:81" x14ac:dyDescent="0.25">
      <c r="A29" s="58">
        <v>2023</v>
      </c>
      <c r="B29" s="58">
        <v>20018</v>
      </c>
      <c r="C29" s="77">
        <f t="shared" si="6"/>
        <v>21</v>
      </c>
      <c r="D29" s="61">
        <v>2025</v>
      </c>
      <c r="E29" s="58" t="s">
        <v>4</v>
      </c>
      <c r="F29" s="61" t="s">
        <v>12</v>
      </c>
      <c r="G29" s="58">
        <f>VLOOKUP(A29,'Таблица 1'!A:W,6,0)</f>
        <v>1</v>
      </c>
      <c r="H29" s="61" t="s">
        <v>1</v>
      </c>
      <c r="I29" s="105">
        <v>890</v>
      </c>
      <c r="J29" s="106" t="s">
        <v>2</v>
      </c>
      <c r="K29" s="107">
        <v>7541</v>
      </c>
      <c r="L29" s="99">
        <f t="shared" si="5"/>
        <v>6855115.8859999999</v>
      </c>
      <c r="M29" s="99">
        <f t="shared" si="3"/>
        <v>6711490</v>
      </c>
      <c r="N29" s="99">
        <f t="shared" si="4"/>
        <v>143625.88600000003</v>
      </c>
      <c r="O29" s="107">
        <v>0</v>
      </c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</row>
    <row r="30" spans="1:81" x14ac:dyDescent="0.25">
      <c r="A30" s="58">
        <v>2030</v>
      </c>
      <c r="B30" s="59">
        <v>20095</v>
      </c>
      <c r="C30" s="77">
        <f t="shared" si="6"/>
        <v>22</v>
      </c>
      <c r="D30" s="61">
        <v>2025</v>
      </c>
      <c r="E30" s="58" t="s">
        <v>4</v>
      </c>
      <c r="F30" s="58" t="s">
        <v>121</v>
      </c>
      <c r="G30" s="58">
        <f>VLOOKUP(A30,'Таблица 1'!A:W,6,0)</f>
        <v>1</v>
      </c>
      <c r="H30" s="58" t="s">
        <v>173</v>
      </c>
      <c r="I30" s="98">
        <v>120</v>
      </c>
      <c r="J30" s="98" t="s">
        <v>2</v>
      </c>
      <c r="K30" s="99">
        <v>6123</v>
      </c>
      <c r="L30" s="99">
        <f t="shared" si="5"/>
        <v>750483.86400000006</v>
      </c>
      <c r="M30" s="99">
        <f t="shared" si="3"/>
        <v>734760</v>
      </c>
      <c r="N30" s="99">
        <f t="shared" si="4"/>
        <v>15723.864000000001</v>
      </c>
      <c r="O30" s="99">
        <v>0</v>
      </c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</row>
    <row r="31" spans="1:81" x14ac:dyDescent="0.25">
      <c r="A31" s="58">
        <v>2030</v>
      </c>
      <c r="B31" s="59">
        <v>20093</v>
      </c>
      <c r="C31" s="77">
        <f>IF(A30&lt;&gt;A31, C30+1, C30)</f>
        <v>22</v>
      </c>
      <c r="D31" s="61">
        <v>2025</v>
      </c>
      <c r="E31" s="58" t="s">
        <v>4</v>
      </c>
      <c r="F31" s="58" t="s">
        <v>121</v>
      </c>
      <c r="G31" s="58">
        <f>VLOOKUP(A31,'Таблица 1'!A:W,6,0)</f>
        <v>1</v>
      </c>
      <c r="H31" s="58" t="s">
        <v>169</v>
      </c>
      <c r="I31" s="98">
        <v>456</v>
      </c>
      <c r="J31" s="98" t="s">
        <v>0</v>
      </c>
      <c r="K31" s="99">
        <v>7186</v>
      </c>
      <c r="L31" s="99">
        <f t="shared" si="5"/>
        <v>3346939.8624</v>
      </c>
      <c r="M31" s="99">
        <f t="shared" si="3"/>
        <v>3276816</v>
      </c>
      <c r="N31" s="99">
        <f t="shared" si="4"/>
        <v>70123.862400000013</v>
      </c>
      <c r="O31" s="99">
        <v>0</v>
      </c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</row>
    <row r="32" spans="1:81" x14ac:dyDescent="0.25">
      <c r="A32" s="58">
        <v>2030</v>
      </c>
      <c r="B32" s="59">
        <v>20094</v>
      </c>
      <c r="C32" s="77">
        <f t="shared" si="6"/>
        <v>22</v>
      </c>
      <c r="D32" s="61">
        <v>2025</v>
      </c>
      <c r="E32" s="58" t="s">
        <v>4</v>
      </c>
      <c r="F32" s="58" t="s">
        <v>121</v>
      </c>
      <c r="G32" s="58">
        <f>VLOOKUP(A32,'Таблица 1'!A:W,6,0)</f>
        <v>1</v>
      </c>
      <c r="H32" s="58" t="s">
        <v>170</v>
      </c>
      <c r="I32" s="98">
        <v>692</v>
      </c>
      <c r="J32" s="98" t="s">
        <v>0</v>
      </c>
      <c r="K32" s="99">
        <v>5546</v>
      </c>
      <c r="L32" s="99">
        <f t="shared" si="5"/>
        <v>3919961.6047999999</v>
      </c>
      <c r="M32" s="99">
        <f t="shared" si="3"/>
        <v>3837832</v>
      </c>
      <c r="N32" s="99">
        <f t="shared" si="4"/>
        <v>82129.604800000016</v>
      </c>
      <c r="O32" s="99">
        <v>0</v>
      </c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</row>
    <row r="33" spans="1:81" x14ac:dyDescent="0.25">
      <c r="A33" s="58">
        <v>2034</v>
      </c>
      <c r="B33" s="59">
        <v>20145</v>
      </c>
      <c r="C33" s="77">
        <f t="shared" si="6"/>
        <v>23</v>
      </c>
      <c r="D33" s="61">
        <v>2025</v>
      </c>
      <c r="E33" s="58" t="s">
        <v>4</v>
      </c>
      <c r="F33" s="58" t="s">
        <v>122</v>
      </c>
      <c r="G33" s="58">
        <f>VLOOKUP(A33,'Таблица 1'!A:W,6,0)</f>
        <v>1</v>
      </c>
      <c r="H33" s="58" t="s">
        <v>171</v>
      </c>
      <c r="I33" s="98">
        <v>303</v>
      </c>
      <c r="J33" s="98" t="s">
        <v>0</v>
      </c>
      <c r="K33" s="99">
        <v>2060</v>
      </c>
      <c r="L33" s="99">
        <f t="shared" si="5"/>
        <v>637537.45200000005</v>
      </c>
      <c r="M33" s="99">
        <f t="shared" si="3"/>
        <v>624180</v>
      </c>
      <c r="N33" s="99">
        <f t="shared" si="4"/>
        <v>13357.452000000001</v>
      </c>
      <c r="O33" s="99">
        <v>0</v>
      </c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</row>
    <row r="34" spans="1:81" x14ac:dyDescent="0.25">
      <c r="A34" s="58">
        <v>2036</v>
      </c>
      <c r="B34" s="58">
        <v>20176</v>
      </c>
      <c r="C34" s="77">
        <f t="shared" si="6"/>
        <v>24</v>
      </c>
      <c r="D34" s="61">
        <v>2025</v>
      </c>
      <c r="E34" s="58" t="s">
        <v>4</v>
      </c>
      <c r="F34" s="61" t="s">
        <v>88</v>
      </c>
      <c r="G34" s="58">
        <f>VLOOKUP(A34,'Таблица 1'!A:W,6,0)</f>
        <v>1</v>
      </c>
      <c r="H34" s="61" t="s">
        <v>1</v>
      </c>
      <c r="I34" s="105">
        <v>1009</v>
      </c>
      <c r="J34" s="106" t="s">
        <v>2</v>
      </c>
      <c r="K34" s="107">
        <v>7541</v>
      </c>
      <c r="L34" s="99">
        <f t="shared" si="5"/>
        <v>7771698.7966</v>
      </c>
      <c r="M34" s="99">
        <f t="shared" si="3"/>
        <v>7608869</v>
      </c>
      <c r="N34" s="99">
        <f t="shared" si="4"/>
        <v>162829.79660000003</v>
      </c>
      <c r="O34" s="107">
        <v>0</v>
      </c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</row>
    <row r="35" spans="1:81" x14ac:dyDescent="0.25">
      <c r="A35" s="58">
        <v>2039</v>
      </c>
      <c r="B35" s="59">
        <v>20207</v>
      </c>
      <c r="C35" s="77">
        <f t="shared" si="6"/>
        <v>25</v>
      </c>
      <c r="D35" s="61">
        <v>2025</v>
      </c>
      <c r="E35" s="58" t="s">
        <v>4</v>
      </c>
      <c r="F35" s="58" t="s">
        <v>123</v>
      </c>
      <c r="G35" s="58">
        <f>VLOOKUP(A35,'Таблица 1'!A:W,6,0)</f>
        <v>1</v>
      </c>
      <c r="H35" s="58" t="s">
        <v>169</v>
      </c>
      <c r="I35" s="98">
        <v>315</v>
      </c>
      <c r="J35" s="98" t="s">
        <v>0</v>
      </c>
      <c r="K35" s="99">
        <v>7186</v>
      </c>
      <c r="L35" s="99">
        <f t="shared" si="5"/>
        <v>2312030.8259999999</v>
      </c>
      <c r="M35" s="99">
        <f t="shared" si="3"/>
        <v>2263590</v>
      </c>
      <c r="N35" s="99">
        <f t="shared" si="4"/>
        <v>48440.826000000008</v>
      </c>
      <c r="O35" s="99">
        <v>0</v>
      </c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</row>
    <row r="36" spans="1:81" x14ac:dyDescent="0.25">
      <c r="A36" s="58">
        <v>1688</v>
      </c>
      <c r="B36" s="58">
        <v>16704</v>
      </c>
      <c r="C36" s="77">
        <f t="shared" si="6"/>
        <v>26</v>
      </c>
      <c r="D36" s="61">
        <v>2025</v>
      </c>
      <c r="E36" s="58" t="s">
        <v>4</v>
      </c>
      <c r="F36" s="61" t="s">
        <v>89</v>
      </c>
      <c r="G36" s="58">
        <f>VLOOKUP(A36,'Таблица 1'!A:W,6,0)</f>
        <v>1</v>
      </c>
      <c r="H36" s="61" t="s">
        <v>1</v>
      </c>
      <c r="I36" s="105">
        <v>459</v>
      </c>
      <c r="J36" s="106" t="s">
        <v>2</v>
      </c>
      <c r="K36" s="107">
        <v>7541</v>
      </c>
      <c r="L36" s="99">
        <f t="shared" si="5"/>
        <v>3535391.2266000002</v>
      </c>
      <c r="M36" s="99">
        <f t="shared" si="3"/>
        <v>3461319</v>
      </c>
      <c r="N36" s="99">
        <f t="shared" si="4"/>
        <v>74072.226600000009</v>
      </c>
      <c r="O36" s="107">
        <v>0</v>
      </c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</row>
    <row r="37" spans="1:81" x14ac:dyDescent="0.25">
      <c r="A37" s="58">
        <v>1870</v>
      </c>
      <c r="B37" s="59">
        <v>18341</v>
      </c>
      <c r="C37" s="77">
        <f t="shared" si="6"/>
        <v>27</v>
      </c>
      <c r="D37" s="61">
        <v>2025</v>
      </c>
      <c r="E37" s="58" t="s">
        <v>4</v>
      </c>
      <c r="F37" s="58" t="s">
        <v>118</v>
      </c>
      <c r="G37" s="58">
        <f>VLOOKUP(A37,'Таблица 1'!A:W,6,0)</f>
        <v>1</v>
      </c>
      <c r="H37" s="58" t="s">
        <v>168</v>
      </c>
      <c r="I37" s="98">
        <v>307</v>
      </c>
      <c r="J37" s="98" t="s">
        <v>0</v>
      </c>
      <c r="K37" s="99">
        <v>4549</v>
      </c>
      <c r="L37" s="99">
        <f t="shared" si="5"/>
        <v>1426429.0201999999</v>
      </c>
      <c r="M37" s="99">
        <f t="shared" si="3"/>
        <v>1396543</v>
      </c>
      <c r="N37" s="99">
        <f t="shared" si="4"/>
        <v>29886.020200000003</v>
      </c>
      <c r="O37" s="99">
        <v>0</v>
      </c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</row>
    <row r="38" spans="1:81" x14ac:dyDescent="0.25">
      <c r="A38" s="58">
        <v>1870</v>
      </c>
      <c r="B38" s="59">
        <v>18340</v>
      </c>
      <c r="C38" s="77">
        <f t="shared" si="6"/>
        <v>27</v>
      </c>
      <c r="D38" s="61">
        <v>2025</v>
      </c>
      <c r="E38" s="58" t="s">
        <v>4</v>
      </c>
      <c r="F38" s="58" t="s">
        <v>118</v>
      </c>
      <c r="G38" s="58">
        <f>VLOOKUP(A38,'Таблица 1'!A:W,6,0)</f>
        <v>1</v>
      </c>
      <c r="H38" s="58" t="s">
        <v>167</v>
      </c>
      <c r="I38" s="98">
        <v>307</v>
      </c>
      <c r="J38" s="98" t="s">
        <v>0</v>
      </c>
      <c r="K38" s="99">
        <v>4549</v>
      </c>
      <c r="L38" s="99">
        <f t="shared" si="5"/>
        <v>1426429.0201999999</v>
      </c>
      <c r="M38" s="99">
        <f t="shared" si="3"/>
        <v>1396543</v>
      </c>
      <c r="N38" s="99">
        <f t="shared" si="4"/>
        <v>29886.020200000003</v>
      </c>
      <c r="O38" s="99">
        <v>0</v>
      </c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</row>
    <row r="39" spans="1:81" x14ac:dyDescent="0.25">
      <c r="A39" s="58">
        <v>2062</v>
      </c>
      <c r="B39" s="59">
        <v>20422</v>
      </c>
      <c r="C39" s="77">
        <f t="shared" si="6"/>
        <v>28</v>
      </c>
      <c r="D39" s="61">
        <v>2025</v>
      </c>
      <c r="E39" s="58" t="s">
        <v>4</v>
      </c>
      <c r="F39" s="58" t="s">
        <v>119</v>
      </c>
      <c r="G39" s="58">
        <f>VLOOKUP(A39,'Таблица 1'!A:W,6,0)</f>
        <v>1</v>
      </c>
      <c r="H39" s="58" t="s">
        <v>168</v>
      </c>
      <c r="I39" s="98">
        <v>357</v>
      </c>
      <c r="J39" s="98" t="s">
        <v>0</v>
      </c>
      <c r="K39" s="99">
        <v>4549</v>
      </c>
      <c r="L39" s="99">
        <f t="shared" si="5"/>
        <v>1658746.4502000001</v>
      </c>
      <c r="M39" s="99">
        <f t="shared" si="3"/>
        <v>1623993</v>
      </c>
      <c r="N39" s="99">
        <f t="shared" si="4"/>
        <v>34753.450200000007</v>
      </c>
      <c r="O39" s="99">
        <v>0</v>
      </c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</row>
    <row r="40" spans="1:81" x14ac:dyDescent="0.25">
      <c r="A40" s="58">
        <v>2062</v>
      </c>
      <c r="B40" s="59">
        <v>20421</v>
      </c>
      <c r="C40" s="77">
        <f t="shared" si="6"/>
        <v>28</v>
      </c>
      <c r="D40" s="61">
        <v>2025</v>
      </c>
      <c r="E40" s="58" t="s">
        <v>4</v>
      </c>
      <c r="F40" s="58" t="s">
        <v>119</v>
      </c>
      <c r="G40" s="58">
        <f>VLOOKUP(A40,'Таблица 1'!A:W,6,0)</f>
        <v>1</v>
      </c>
      <c r="H40" s="58" t="s">
        <v>167</v>
      </c>
      <c r="I40" s="98">
        <v>357</v>
      </c>
      <c r="J40" s="98" t="s">
        <v>0</v>
      </c>
      <c r="K40" s="99">
        <v>4549</v>
      </c>
      <c r="L40" s="99">
        <f t="shared" si="5"/>
        <v>1658746.4502000001</v>
      </c>
      <c r="M40" s="99">
        <f t="shared" si="3"/>
        <v>1623993</v>
      </c>
      <c r="N40" s="99">
        <f t="shared" si="4"/>
        <v>34753.450200000007</v>
      </c>
      <c r="O40" s="99">
        <v>0</v>
      </c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</row>
    <row r="41" spans="1:81" x14ac:dyDescent="0.25">
      <c r="A41" s="58">
        <v>1555</v>
      </c>
      <c r="B41" s="58">
        <v>15186</v>
      </c>
      <c r="C41" s="77">
        <f t="shared" si="6"/>
        <v>29</v>
      </c>
      <c r="D41" s="61">
        <v>2025</v>
      </c>
      <c r="E41" s="58" t="s">
        <v>4</v>
      </c>
      <c r="F41" s="61" t="s">
        <v>90</v>
      </c>
      <c r="G41" s="58">
        <f>VLOOKUP(A41,'Таблица 1'!A:W,6,0)</f>
        <v>1</v>
      </c>
      <c r="H41" s="61" t="s">
        <v>1</v>
      </c>
      <c r="I41" s="105">
        <v>654</v>
      </c>
      <c r="J41" s="106" t="s">
        <v>2</v>
      </c>
      <c r="K41" s="107">
        <v>7541</v>
      </c>
      <c r="L41" s="99">
        <f t="shared" si="5"/>
        <v>5037354.8196</v>
      </c>
      <c r="M41" s="99">
        <f t="shared" si="3"/>
        <v>4931814</v>
      </c>
      <c r="N41" s="99">
        <f t="shared" si="4"/>
        <v>105540.81960000002</v>
      </c>
      <c r="O41" s="107">
        <v>0</v>
      </c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</row>
    <row r="42" spans="1:81" x14ac:dyDescent="0.25">
      <c r="A42" s="58">
        <v>1872</v>
      </c>
      <c r="B42" s="59">
        <v>18364</v>
      </c>
      <c r="C42" s="77">
        <v>31</v>
      </c>
      <c r="D42" s="61">
        <v>2025</v>
      </c>
      <c r="E42" s="58" t="s">
        <v>4</v>
      </c>
      <c r="F42" s="58" t="s">
        <v>120</v>
      </c>
      <c r="G42" s="58">
        <f>VLOOKUP(A42,'Таблица 1'!A:W,6,0)</f>
        <v>1</v>
      </c>
      <c r="H42" s="58" t="s">
        <v>168</v>
      </c>
      <c r="I42" s="98">
        <v>357</v>
      </c>
      <c r="J42" s="98" t="s">
        <v>0</v>
      </c>
      <c r="K42" s="99">
        <v>4549</v>
      </c>
      <c r="L42" s="99">
        <f t="shared" si="5"/>
        <v>1658746.4502000001</v>
      </c>
      <c r="M42" s="99">
        <f t="shared" si="3"/>
        <v>1623993</v>
      </c>
      <c r="N42" s="99">
        <f t="shared" si="4"/>
        <v>34753.450200000007</v>
      </c>
      <c r="O42" s="99">
        <v>0</v>
      </c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</row>
    <row r="43" spans="1:81" x14ac:dyDescent="0.25">
      <c r="A43" s="58">
        <v>1872</v>
      </c>
      <c r="B43" s="59">
        <v>18363</v>
      </c>
      <c r="C43" s="77">
        <f t="shared" si="6"/>
        <v>31</v>
      </c>
      <c r="D43" s="61">
        <v>2025</v>
      </c>
      <c r="E43" s="58" t="s">
        <v>4</v>
      </c>
      <c r="F43" s="58" t="s">
        <v>120</v>
      </c>
      <c r="G43" s="58">
        <f>VLOOKUP(A43,'Таблица 1'!A:W,6,0)</f>
        <v>1</v>
      </c>
      <c r="H43" s="58" t="s">
        <v>167</v>
      </c>
      <c r="I43" s="98">
        <v>357</v>
      </c>
      <c r="J43" s="98" t="s">
        <v>0</v>
      </c>
      <c r="K43" s="99">
        <v>4549</v>
      </c>
      <c r="L43" s="99">
        <f t="shared" si="5"/>
        <v>1658746.4502000001</v>
      </c>
      <c r="M43" s="99">
        <f t="shared" si="3"/>
        <v>1623993</v>
      </c>
      <c r="N43" s="99">
        <f t="shared" si="4"/>
        <v>34753.450200000007</v>
      </c>
      <c r="O43" s="99">
        <v>0</v>
      </c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</row>
    <row r="44" spans="1:81" x14ac:dyDescent="0.25">
      <c r="A44" s="58">
        <v>2013</v>
      </c>
      <c r="B44" s="58">
        <v>19899</v>
      </c>
      <c r="C44" s="77">
        <f t="shared" si="6"/>
        <v>32</v>
      </c>
      <c r="D44" s="61">
        <v>2025</v>
      </c>
      <c r="E44" s="58" t="s">
        <v>4</v>
      </c>
      <c r="F44" s="61" t="s">
        <v>10</v>
      </c>
      <c r="G44" s="58">
        <f>VLOOKUP(A44,'Таблица 1'!A:W,6,0)</f>
        <v>1</v>
      </c>
      <c r="H44" s="61" t="s">
        <v>1</v>
      </c>
      <c r="I44" s="105">
        <v>1001</v>
      </c>
      <c r="J44" s="106" t="s">
        <v>2</v>
      </c>
      <c r="K44" s="107">
        <v>7541</v>
      </c>
      <c r="L44" s="99">
        <f t="shared" si="5"/>
        <v>7710079.7774</v>
      </c>
      <c r="M44" s="99">
        <f t="shared" si="3"/>
        <v>7548541</v>
      </c>
      <c r="N44" s="99">
        <f t="shared" si="4"/>
        <v>161538.77740000002</v>
      </c>
      <c r="O44" s="107">
        <v>0</v>
      </c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</row>
    <row r="45" spans="1:81" x14ac:dyDescent="0.25">
      <c r="A45" s="58">
        <v>2018</v>
      </c>
      <c r="B45" s="59">
        <v>19952</v>
      </c>
      <c r="C45" s="77">
        <f t="shared" si="6"/>
        <v>33</v>
      </c>
      <c r="D45" s="61">
        <v>2025</v>
      </c>
      <c r="E45" s="58" t="s">
        <v>4</v>
      </c>
      <c r="F45" s="58" t="s">
        <v>104</v>
      </c>
      <c r="G45" s="58">
        <f>VLOOKUP(A45,'Таблица 1'!A:W,6,0)</f>
        <v>1</v>
      </c>
      <c r="H45" s="58" t="s">
        <v>171</v>
      </c>
      <c r="I45" s="98">
        <v>412</v>
      </c>
      <c r="J45" s="98" t="s">
        <v>0</v>
      </c>
      <c r="K45" s="107">
        <v>2060</v>
      </c>
      <c r="L45" s="99">
        <f t="shared" si="5"/>
        <v>866882.60800000001</v>
      </c>
      <c r="M45" s="99">
        <f t="shared" si="3"/>
        <v>848720</v>
      </c>
      <c r="N45" s="99">
        <f t="shared" si="4"/>
        <v>18162.608000000004</v>
      </c>
      <c r="O45" s="99">
        <v>0</v>
      </c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</row>
    <row r="46" spans="1:81" x14ac:dyDescent="0.25">
      <c r="A46" s="58">
        <v>2018</v>
      </c>
      <c r="B46" s="59">
        <v>19951</v>
      </c>
      <c r="C46" s="77">
        <f t="shared" si="6"/>
        <v>33</v>
      </c>
      <c r="D46" s="61">
        <v>2025</v>
      </c>
      <c r="E46" s="58" t="s">
        <v>4</v>
      </c>
      <c r="F46" s="58" t="s">
        <v>104</v>
      </c>
      <c r="G46" s="58">
        <f>VLOOKUP(A46,'Таблица 1'!A:W,6,0)</f>
        <v>1</v>
      </c>
      <c r="H46" s="58" t="s">
        <v>169</v>
      </c>
      <c r="I46" s="98">
        <v>556</v>
      </c>
      <c r="J46" s="98" t="s">
        <v>0</v>
      </c>
      <c r="K46" s="107">
        <v>7186</v>
      </c>
      <c r="L46" s="99">
        <f t="shared" si="5"/>
        <v>4080917.9024</v>
      </c>
      <c r="M46" s="99">
        <f t="shared" si="3"/>
        <v>3995416</v>
      </c>
      <c r="N46" s="99">
        <f t="shared" si="4"/>
        <v>85501.902400000006</v>
      </c>
      <c r="O46" s="99">
        <v>0</v>
      </c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</row>
    <row r="47" spans="1:81" x14ac:dyDescent="0.25">
      <c r="A47" s="58">
        <v>2021</v>
      </c>
      <c r="B47" s="58">
        <v>19994</v>
      </c>
      <c r="C47" s="77">
        <f t="shared" si="6"/>
        <v>34</v>
      </c>
      <c r="D47" s="61">
        <v>2025</v>
      </c>
      <c r="E47" s="58" t="s">
        <v>4</v>
      </c>
      <c r="F47" s="61" t="s">
        <v>11</v>
      </c>
      <c r="G47" s="58">
        <f>VLOOKUP(A47,'Таблица 1'!A:W,6,0)</f>
        <v>1</v>
      </c>
      <c r="H47" s="61" t="s">
        <v>1</v>
      </c>
      <c r="I47" s="98">
        <v>989</v>
      </c>
      <c r="J47" s="98" t="s">
        <v>2</v>
      </c>
      <c r="K47" s="99">
        <v>7541</v>
      </c>
      <c r="L47" s="99">
        <f t="shared" si="5"/>
        <v>7617651.2485999996</v>
      </c>
      <c r="M47" s="99">
        <f t="shared" si="3"/>
        <v>7458049</v>
      </c>
      <c r="N47" s="99">
        <f t="shared" si="4"/>
        <v>159602.24860000002</v>
      </c>
      <c r="O47" s="99">
        <v>0</v>
      </c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</row>
    <row r="48" spans="1:81" x14ac:dyDescent="0.25">
      <c r="A48" s="58">
        <v>1564</v>
      </c>
      <c r="B48" s="59">
        <v>15282</v>
      </c>
      <c r="C48" s="77">
        <f t="shared" si="6"/>
        <v>35</v>
      </c>
      <c r="D48" s="61">
        <v>2025</v>
      </c>
      <c r="E48" s="58" t="s">
        <v>4</v>
      </c>
      <c r="F48" s="58" t="s">
        <v>105</v>
      </c>
      <c r="G48" s="58">
        <f>VLOOKUP(A48,'Таблица 1'!A:W,6,0)</f>
        <v>1</v>
      </c>
      <c r="H48" s="58" t="s">
        <v>173</v>
      </c>
      <c r="I48" s="98">
        <v>200</v>
      </c>
      <c r="J48" s="98" t="s">
        <v>2</v>
      </c>
      <c r="K48" s="107">
        <v>6123</v>
      </c>
      <c r="L48" s="99">
        <f t="shared" si="5"/>
        <v>1250806.44</v>
      </c>
      <c r="M48" s="99">
        <f t="shared" si="3"/>
        <v>1224600</v>
      </c>
      <c r="N48" s="99">
        <f t="shared" si="4"/>
        <v>26206.440000000002</v>
      </c>
      <c r="O48" s="99">
        <v>0</v>
      </c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</row>
    <row r="49" spans="1:81" x14ac:dyDescent="0.25">
      <c r="A49" s="58">
        <v>2318</v>
      </c>
      <c r="B49" s="59">
        <v>23220</v>
      </c>
      <c r="C49" s="77">
        <f t="shared" si="6"/>
        <v>36</v>
      </c>
      <c r="D49" s="61">
        <v>2025</v>
      </c>
      <c r="E49" s="58" t="s">
        <v>4</v>
      </c>
      <c r="F49" s="58" t="s">
        <v>106</v>
      </c>
      <c r="G49" s="58">
        <f>VLOOKUP(A49,'Таблица 1'!A:W,6,0)</f>
        <v>1</v>
      </c>
      <c r="H49" s="58" t="s">
        <v>171</v>
      </c>
      <c r="I49" s="98">
        <v>804</v>
      </c>
      <c r="J49" s="98" t="s">
        <v>0</v>
      </c>
      <c r="K49" s="99">
        <v>2060</v>
      </c>
      <c r="L49" s="99">
        <f t="shared" si="5"/>
        <v>1691683.5360000001</v>
      </c>
      <c r="M49" s="99">
        <f t="shared" si="3"/>
        <v>1656240</v>
      </c>
      <c r="N49" s="99">
        <f t="shared" si="4"/>
        <v>35443.536000000007</v>
      </c>
      <c r="O49" s="99">
        <v>0</v>
      </c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</row>
    <row r="50" spans="1:81" x14ac:dyDescent="0.25">
      <c r="A50" s="58">
        <v>1566</v>
      </c>
      <c r="B50" s="59">
        <v>15306</v>
      </c>
      <c r="C50" s="77">
        <f t="shared" si="6"/>
        <v>37</v>
      </c>
      <c r="D50" s="61">
        <v>2025</v>
      </c>
      <c r="E50" s="58" t="s">
        <v>4</v>
      </c>
      <c r="F50" s="58" t="s">
        <v>107</v>
      </c>
      <c r="G50" s="58">
        <f>VLOOKUP(A50,'Таблица 1'!A:W,6,0)</f>
        <v>1</v>
      </c>
      <c r="H50" s="58" t="s">
        <v>171</v>
      </c>
      <c r="I50" s="98">
        <v>315</v>
      </c>
      <c r="J50" s="98" t="s">
        <v>0</v>
      </c>
      <c r="K50" s="99">
        <v>2060</v>
      </c>
      <c r="L50" s="99">
        <f t="shared" si="5"/>
        <v>662786.46</v>
      </c>
      <c r="M50" s="99">
        <f t="shared" si="3"/>
        <v>648900</v>
      </c>
      <c r="N50" s="99">
        <f t="shared" si="4"/>
        <v>13886.460000000001</v>
      </c>
      <c r="O50" s="99">
        <v>0</v>
      </c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</row>
    <row r="51" spans="1:81" x14ac:dyDescent="0.25">
      <c r="A51" s="69">
        <v>1791</v>
      </c>
      <c r="B51" s="69">
        <v>17695</v>
      </c>
      <c r="C51" s="77">
        <f t="shared" si="6"/>
        <v>38</v>
      </c>
      <c r="D51" s="61">
        <v>2025</v>
      </c>
      <c r="E51" s="58" t="s">
        <v>4</v>
      </c>
      <c r="F51" s="61" t="s">
        <v>150</v>
      </c>
      <c r="G51" s="58">
        <v>1</v>
      </c>
      <c r="H51" s="58" t="s">
        <v>1</v>
      </c>
      <c r="I51" s="98">
        <v>760</v>
      </c>
      <c r="J51" s="98" t="s">
        <v>2</v>
      </c>
      <c r="K51" s="99">
        <v>7541</v>
      </c>
      <c r="L51" s="99">
        <f t="shared" si="5"/>
        <v>5853806.824</v>
      </c>
      <c r="M51" s="99">
        <f t="shared" si="3"/>
        <v>5731160</v>
      </c>
      <c r="N51" s="99">
        <f t="shared" si="4"/>
        <v>122646.82400000001</v>
      </c>
      <c r="O51" s="99">
        <v>0</v>
      </c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</row>
    <row r="52" spans="1:81" x14ac:dyDescent="0.25">
      <c r="A52" s="58">
        <v>1791</v>
      </c>
      <c r="B52" s="59">
        <v>17690</v>
      </c>
      <c r="C52" s="77">
        <f t="shared" si="6"/>
        <v>38</v>
      </c>
      <c r="D52" s="61">
        <v>2025</v>
      </c>
      <c r="E52" s="58" t="s">
        <v>4</v>
      </c>
      <c r="F52" s="58" t="s">
        <v>150</v>
      </c>
      <c r="G52" s="58">
        <f>VLOOKUP(A52,'Таблица 1'!A:W,6,0)</f>
        <v>1</v>
      </c>
      <c r="H52" s="58" t="s">
        <v>173</v>
      </c>
      <c r="I52" s="98">
        <v>525</v>
      </c>
      <c r="J52" s="98" t="s">
        <v>2</v>
      </c>
      <c r="K52" s="99">
        <v>6123</v>
      </c>
      <c r="L52" s="99">
        <f t="shared" si="5"/>
        <v>3283366.9049999998</v>
      </c>
      <c r="M52" s="99">
        <f t="shared" si="3"/>
        <v>3214575</v>
      </c>
      <c r="N52" s="99">
        <f t="shared" si="4"/>
        <v>68791.905000000013</v>
      </c>
      <c r="O52" s="99">
        <v>0</v>
      </c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</row>
    <row r="53" spans="1:81" x14ac:dyDescent="0.25">
      <c r="A53" s="58">
        <v>1791</v>
      </c>
      <c r="B53" s="59">
        <v>17689</v>
      </c>
      <c r="C53" s="77">
        <f t="shared" si="6"/>
        <v>38</v>
      </c>
      <c r="D53" s="61">
        <v>2025</v>
      </c>
      <c r="E53" s="58" t="s">
        <v>4</v>
      </c>
      <c r="F53" s="58" t="s">
        <v>150</v>
      </c>
      <c r="G53" s="58">
        <f>VLOOKUP(A53,'Таблица 1'!A:W,6,0)</f>
        <v>1</v>
      </c>
      <c r="H53" s="58" t="s">
        <v>170</v>
      </c>
      <c r="I53" s="98">
        <v>692</v>
      </c>
      <c r="J53" s="98" t="s">
        <v>0</v>
      </c>
      <c r="K53" s="99">
        <v>5546</v>
      </c>
      <c r="L53" s="99">
        <f t="shared" si="5"/>
        <v>3919961.6047999999</v>
      </c>
      <c r="M53" s="99">
        <f t="shared" si="3"/>
        <v>3837832</v>
      </c>
      <c r="N53" s="99">
        <f t="shared" si="4"/>
        <v>82129.604800000016</v>
      </c>
      <c r="O53" s="99">
        <v>0</v>
      </c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</row>
    <row r="54" spans="1:81" x14ac:dyDescent="0.25">
      <c r="A54" s="58">
        <v>1791</v>
      </c>
      <c r="B54" s="59">
        <v>17688</v>
      </c>
      <c r="C54" s="77">
        <f t="shared" si="6"/>
        <v>38</v>
      </c>
      <c r="D54" s="61">
        <v>2025</v>
      </c>
      <c r="E54" s="58" t="s">
        <v>4</v>
      </c>
      <c r="F54" s="58" t="s">
        <v>150</v>
      </c>
      <c r="G54" s="58">
        <f>VLOOKUP(A54,'Таблица 1'!A:W,6,0)</f>
        <v>1</v>
      </c>
      <c r="H54" s="58" t="s">
        <v>169</v>
      </c>
      <c r="I54" s="98">
        <v>330</v>
      </c>
      <c r="J54" s="98" t="s">
        <v>0</v>
      </c>
      <c r="K54" s="99">
        <v>7186</v>
      </c>
      <c r="L54" s="99">
        <f t="shared" si="5"/>
        <v>2422127.5320000001</v>
      </c>
      <c r="M54" s="99">
        <f t="shared" si="3"/>
        <v>2371380</v>
      </c>
      <c r="N54" s="99">
        <f t="shared" si="4"/>
        <v>50747.532000000007</v>
      </c>
      <c r="O54" s="99">
        <v>0</v>
      </c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</row>
    <row r="55" spans="1:81" x14ac:dyDescent="0.25">
      <c r="A55" s="58">
        <v>1572</v>
      </c>
      <c r="B55" s="59">
        <v>15382</v>
      </c>
      <c r="C55" s="77">
        <f t="shared" si="6"/>
        <v>39</v>
      </c>
      <c r="D55" s="61">
        <v>2025</v>
      </c>
      <c r="E55" s="58" t="s">
        <v>4</v>
      </c>
      <c r="F55" s="58" t="s">
        <v>151</v>
      </c>
      <c r="G55" s="58">
        <f>VLOOKUP(A55,'Таблица 1'!A:W,6,0)</f>
        <v>1</v>
      </c>
      <c r="H55" s="58" t="s">
        <v>173</v>
      </c>
      <c r="I55" s="98">
        <v>98</v>
      </c>
      <c r="J55" s="98" t="s">
        <v>2</v>
      </c>
      <c r="K55" s="99">
        <v>6123</v>
      </c>
      <c r="L55" s="99">
        <f t="shared" si="5"/>
        <v>612895.15560000006</v>
      </c>
      <c r="M55" s="99">
        <f t="shared" si="3"/>
        <v>600054</v>
      </c>
      <c r="N55" s="99">
        <f t="shared" si="4"/>
        <v>12841.155600000002</v>
      </c>
      <c r="O55" s="99">
        <v>0</v>
      </c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</row>
    <row r="56" spans="1:81" x14ac:dyDescent="0.25">
      <c r="A56" s="58">
        <v>1572</v>
      </c>
      <c r="B56" s="59">
        <v>15381</v>
      </c>
      <c r="C56" s="77">
        <f t="shared" si="6"/>
        <v>39</v>
      </c>
      <c r="D56" s="61">
        <v>2025</v>
      </c>
      <c r="E56" s="58" t="s">
        <v>4</v>
      </c>
      <c r="F56" s="58" t="s">
        <v>151</v>
      </c>
      <c r="G56" s="58">
        <f>VLOOKUP(A56,'Таблица 1'!A:W,6,0)</f>
        <v>1</v>
      </c>
      <c r="H56" s="58" t="s">
        <v>171</v>
      </c>
      <c r="I56" s="98">
        <v>124</v>
      </c>
      <c r="J56" s="98" t="s">
        <v>0</v>
      </c>
      <c r="K56" s="99">
        <v>2060</v>
      </c>
      <c r="L56" s="99">
        <f t="shared" si="5"/>
        <v>260906.416</v>
      </c>
      <c r="M56" s="99">
        <f t="shared" si="3"/>
        <v>255440</v>
      </c>
      <c r="N56" s="99">
        <f t="shared" si="4"/>
        <v>5466.4160000000002</v>
      </c>
      <c r="O56" s="99">
        <v>0</v>
      </c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</row>
    <row r="57" spans="1:81" x14ac:dyDescent="0.25">
      <c r="A57" s="58">
        <v>2165</v>
      </c>
      <c r="B57" s="59">
        <v>21562</v>
      </c>
      <c r="C57" s="77">
        <f t="shared" si="6"/>
        <v>40</v>
      </c>
      <c r="D57" s="61">
        <v>2025</v>
      </c>
      <c r="E57" s="58" t="s">
        <v>4</v>
      </c>
      <c r="F57" s="58" t="s">
        <v>152</v>
      </c>
      <c r="G57" s="58">
        <f>VLOOKUP(A57,'Таблица 1'!A:W,6,0)</f>
        <v>1</v>
      </c>
      <c r="H57" s="58" t="s">
        <v>169</v>
      </c>
      <c r="I57" s="98">
        <v>403</v>
      </c>
      <c r="J57" s="98" t="s">
        <v>0</v>
      </c>
      <c r="K57" s="99">
        <v>7186</v>
      </c>
      <c r="L57" s="99">
        <f t="shared" si="5"/>
        <v>2957931.5011999998</v>
      </c>
      <c r="M57" s="99">
        <f t="shared" si="3"/>
        <v>2895958</v>
      </c>
      <c r="N57" s="99">
        <f t="shared" si="4"/>
        <v>61973.501200000006</v>
      </c>
      <c r="O57" s="99">
        <v>0</v>
      </c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</row>
    <row r="58" spans="1:81" x14ac:dyDescent="0.25">
      <c r="A58" s="58">
        <v>2173</v>
      </c>
      <c r="B58" s="59">
        <v>21657</v>
      </c>
      <c r="C58" s="77">
        <f t="shared" si="6"/>
        <v>41</v>
      </c>
      <c r="D58" s="61">
        <v>2025</v>
      </c>
      <c r="E58" s="58" t="s">
        <v>4</v>
      </c>
      <c r="F58" s="58" t="s">
        <v>153</v>
      </c>
      <c r="G58" s="58">
        <f>VLOOKUP(A58,'Таблица 1'!A:W,6,0)</f>
        <v>1</v>
      </c>
      <c r="H58" s="58" t="s">
        <v>169</v>
      </c>
      <c r="I58" s="98">
        <v>126</v>
      </c>
      <c r="J58" s="98" t="s">
        <v>0</v>
      </c>
      <c r="K58" s="99">
        <v>7186</v>
      </c>
      <c r="L58" s="99">
        <f t="shared" si="5"/>
        <v>924812.33039999998</v>
      </c>
      <c r="M58" s="99">
        <f t="shared" si="3"/>
        <v>905436</v>
      </c>
      <c r="N58" s="99">
        <f t="shared" si="4"/>
        <v>19376.330400000003</v>
      </c>
      <c r="O58" s="99">
        <v>0</v>
      </c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</row>
    <row r="59" spans="1:81" x14ac:dyDescent="0.25">
      <c r="A59" s="58">
        <v>2173</v>
      </c>
      <c r="B59" s="59">
        <v>21658</v>
      </c>
      <c r="C59" s="77">
        <f t="shared" si="6"/>
        <v>41</v>
      </c>
      <c r="D59" s="61">
        <v>2025</v>
      </c>
      <c r="E59" s="58" t="s">
        <v>4</v>
      </c>
      <c r="F59" s="58" t="s">
        <v>153</v>
      </c>
      <c r="G59" s="58">
        <f>VLOOKUP(A59,'Таблица 1'!A:W,6,0)</f>
        <v>1</v>
      </c>
      <c r="H59" s="58" t="s">
        <v>171</v>
      </c>
      <c r="I59" s="98">
        <v>253</v>
      </c>
      <c r="J59" s="98" t="s">
        <v>0</v>
      </c>
      <c r="K59" s="99">
        <v>2060</v>
      </c>
      <c r="L59" s="99">
        <f t="shared" si="5"/>
        <v>532333.25199999998</v>
      </c>
      <c r="M59" s="99">
        <f t="shared" si="3"/>
        <v>521180</v>
      </c>
      <c r="N59" s="99">
        <f t="shared" si="4"/>
        <v>11153.252</v>
      </c>
      <c r="O59" s="99">
        <v>0</v>
      </c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</row>
    <row r="60" spans="1:81" x14ac:dyDescent="0.25">
      <c r="A60" s="58">
        <v>2194</v>
      </c>
      <c r="B60" s="59">
        <v>21890</v>
      </c>
      <c r="C60" s="77">
        <f t="shared" si="6"/>
        <v>42</v>
      </c>
      <c r="D60" s="61">
        <v>2025</v>
      </c>
      <c r="E60" s="58" t="s">
        <v>4</v>
      </c>
      <c r="F60" s="58" t="s">
        <v>146</v>
      </c>
      <c r="G60" s="58">
        <f>VLOOKUP(A60,'Таблица 1'!A:W,6,0)</f>
        <v>1</v>
      </c>
      <c r="H60" s="58" t="s">
        <v>173</v>
      </c>
      <c r="I60" s="98">
        <v>852</v>
      </c>
      <c r="J60" s="98" t="s">
        <v>2</v>
      </c>
      <c r="K60" s="99">
        <v>6123</v>
      </c>
      <c r="L60" s="99">
        <f t="shared" si="5"/>
        <v>5328435.4343999997</v>
      </c>
      <c r="M60" s="99">
        <f t="shared" si="3"/>
        <v>5216796</v>
      </c>
      <c r="N60" s="99">
        <f t="shared" si="4"/>
        <v>111639.43440000001</v>
      </c>
      <c r="O60" s="99">
        <v>0</v>
      </c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</row>
    <row r="61" spans="1:81" x14ac:dyDescent="0.25">
      <c r="A61" s="58">
        <v>2194</v>
      </c>
      <c r="B61" s="59">
        <v>21888</v>
      </c>
      <c r="C61" s="77">
        <f t="shared" si="6"/>
        <v>42</v>
      </c>
      <c r="D61" s="61">
        <v>2025</v>
      </c>
      <c r="E61" s="58" t="s">
        <v>4</v>
      </c>
      <c r="F61" s="58" t="s">
        <v>146</v>
      </c>
      <c r="G61" s="58">
        <f>VLOOKUP(A61,'Таблица 1'!A:W,6,0)</f>
        <v>1</v>
      </c>
      <c r="H61" s="58" t="s">
        <v>169</v>
      </c>
      <c r="I61" s="98">
        <v>126</v>
      </c>
      <c r="J61" s="98" t="s">
        <v>0</v>
      </c>
      <c r="K61" s="99">
        <v>7186</v>
      </c>
      <c r="L61" s="99">
        <f t="shared" si="5"/>
        <v>924812.33039999998</v>
      </c>
      <c r="M61" s="99">
        <f t="shared" si="3"/>
        <v>905436</v>
      </c>
      <c r="N61" s="99">
        <f t="shared" si="4"/>
        <v>19376.330400000003</v>
      </c>
      <c r="O61" s="99">
        <v>0</v>
      </c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</row>
    <row r="62" spans="1:81" ht="14.25" customHeight="1" x14ac:dyDescent="0.25">
      <c r="A62" s="58">
        <v>2194</v>
      </c>
      <c r="B62" s="59">
        <v>21889</v>
      </c>
      <c r="C62" s="77">
        <f t="shared" si="6"/>
        <v>42</v>
      </c>
      <c r="D62" s="61">
        <v>2025</v>
      </c>
      <c r="E62" s="58" t="s">
        <v>4</v>
      </c>
      <c r="F62" s="58" t="s">
        <v>146</v>
      </c>
      <c r="G62" s="58">
        <f>VLOOKUP(A62,'Таблица 1'!A:W,6,0)</f>
        <v>1</v>
      </c>
      <c r="H62" s="58" t="s">
        <v>171</v>
      </c>
      <c r="I62" s="98">
        <v>541</v>
      </c>
      <c r="J62" s="98" t="s">
        <v>0</v>
      </c>
      <c r="K62" s="99">
        <v>2060</v>
      </c>
      <c r="L62" s="99">
        <f t="shared" si="5"/>
        <v>1138309.4439999999</v>
      </c>
      <c r="M62" s="99">
        <f t="shared" si="3"/>
        <v>1114460</v>
      </c>
      <c r="N62" s="99">
        <f t="shared" si="4"/>
        <v>23849.444000000003</v>
      </c>
      <c r="O62" s="99">
        <v>0</v>
      </c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</row>
    <row r="63" spans="1:81" x14ac:dyDescent="0.25">
      <c r="A63" s="58">
        <v>2308</v>
      </c>
      <c r="B63" s="58">
        <v>23096</v>
      </c>
      <c r="C63" s="77">
        <f t="shared" si="6"/>
        <v>43</v>
      </c>
      <c r="D63" s="61">
        <v>2025</v>
      </c>
      <c r="E63" s="58" t="s">
        <v>4</v>
      </c>
      <c r="F63" s="58" t="s">
        <v>91</v>
      </c>
      <c r="G63" s="58">
        <f>VLOOKUP(A63,'Таблица 1'!A:W,6,0)</f>
        <v>1</v>
      </c>
      <c r="H63" s="61" t="s">
        <v>1</v>
      </c>
      <c r="I63" s="105">
        <v>907</v>
      </c>
      <c r="J63" s="106" t="s">
        <v>2</v>
      </c>
      <c r="K63" s="107">
        <v>7541</v>
      </c>
      <c r="L63" s="99">
        <f t="shared" si="5"/>
        <v>6986056.3017999995</v>
      </c>
      <c r="M63" s="99">
        <f t="shared" si="3"/>
        <v>6839687</v>
      </c>
      <c r="N63" s="99">
        <f t="shared" si="4"/>
        <v>146369.30180000002</v>
      </c>
      <c r="O63" s="107">
        <v>0</v>
      </c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</row>
    <row r="64" spans="1:81" x14ac:dyDescent="0.25">
      <c r="A64" s="58">
        <v>2310</v>
      </c>
      <c r="B64" s="59">
        <v>23118</v>
      </c>
      <c r="C64" s="77">
        <f t="shared" si="6"/>
        <v>44</v>
      </c>
      <c r="D64" s="61">
        <v>2025</v>
      </c>
      <c r="E64" s="58" t="s">
        <v>4</v>
      </c>
      <c r="F64" s="58" t="s">
        <v>147</v>
      </c>
      <c r="G64" s="58">
        <f>VLOOKUP(A64,'Таблица 1'!A:W,6,0)</f>
        <v>1</v>
      </c>
      <c r="H64" s="58" t="s">
        <v>171</v>
      </c>
      <c r="I64" s="98">
        <v>305</v>
      </c>
      <c r="J64" s="98" t="s">
        <v>0</v>
      </c>
      <c r="K64" s="99">
        <v>2060</v>
      </c>
      <c r="L64" s="99">
        <f t="shared" si="5"/>
        <v>641745.62</v>
      </c>
      <c r="M64" s="99">
        <f t="shared" si="3"/>
        <v>628300</v>
      </c>
      <c r="N64" s="99">
        <f t="shared" si="4"/>
        <v>13445.62</v>
      </c>
      <c r="O64" s="99">
        <v>0</v>
      </c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</row>
    <row r="65" spans="1:81" ht="14.25" customHeight="1" x14ac:dyDescent="0.25">
      <c r="A65" s="58">
        <v>2310</v>
      </c>
      <c r="B65" s="59">
        <v>23117</v>
      </c>
      <c r="C65" s="77">
        <f t="shared" si="6"/>
        <v>44</v>
      </c>
      <c r="D65" s="61">
        <v>2025</v>
      </c>
      <c r="E65" s="58" t="s">
        <v>4</v>
      </c>
      <c r="F65" s="58" t="s">
        <v>147</v>
      </c>
      <c r="G65" s="58">
        <f>VLOOKUP(A65,'Таблица 1'!A:W,6,0)</f>
        <v>1</v>
      </c>
      <c r="H65" s="58" t="s">
        <v>169</v>
      </c>
      <c r="I65" s="98">
        <v>306</v>
      </c>
      <c r="J65" s="98" t="s">
        <v>0</v>
      </c>
      <c r="K65" s="99">
        <v>7186</v>
      </c>
      <c r="L65" s="99">
        <f t="shared" si="5"/>
        <v>2245972.8023999999</v>
      </c>
      <c r="M65" s="99">
        <f t="shared" si="3"/>
        <v>2198916</v>
      </c>
      <c r="N65" s="99">
        <f t="shared" si="4"/>
        <v>47056.802400000008</v>
      </c>
      <c r="O65" s="99">
        <v>0</v>
      </c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</row>
    <row r="66" spans="1:81" ht="14.25" customHeight="1" x14ac:dyDescent="0.25">
      <c r="A66" s="58">
        <v>2315</v>
      </c>
      <c r="B66" s="59">
        <v>23181</v>
      </c>
      <c r="C66" s="77">
        <f t="shared" si="6"/>
        <v>45</v>
      </c>
      <c r="D66" s="61">
        <v>2025</v>
      </c>
      <c r="E66" s="58" t="s">
        <v>4</v>
      </c>
      <c r="F66" s="58" t="s">
        <v>148</v>
      </c>
      <c r="G66" s="58">
        <f>VLOOKUP(A66,'Таблица 1'!A:W,6,0)</f>
        <v>1</v>
      </c>
      <c r="H66" s="58" t="s">
        <v>169</v>
      </c>
      <c r="I66" s="98">
        <v>126</v>
      </c>
      <c r="J66" s="98" t="s">
        <v>0</v>
      </c>
      <c r="K66" s="99">
        <v>7186</v>
      </c>
      <c r="L66" s="99">
        <f t="shared" si="5"/>
        <v>924812.33039999998</v>
      </c>
      <c r="M66" s="99">
        <f t="shared" si="3"/>
        <v>905436</v>
      </c>
      <c r="N66" s="99">
        <f t="shared" si="4"/>
        <v>19376.330400000003</v>
      </c>
      <c r="O66" s="99">
        <v>0</v>
      </c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</row>
    <row r="67" spans="1:81" ht="14.25" customHeight="1" x14ac:dyDescent="0.25">
      <c r="A67" s="58">
        <v>2315</v>
      </c>
      <c r="B67" s="59">
        <v>23182</v>
      </c>
      <c r="C67" s="77">
        <f t="shared" si="6"/>
        <v>45</v>
      </c>
      <c r="D67" s="61">
        <v>2025</v>
      </c>
      <c r="E67" s="58" t="s">
        <v>4</v>
      </c>
      <c r="F67" s="58" t="s">
        <v>148</v>
      </c>
      <c r="G67" s="58">
        <f>VLOOKUP(A67,'Таблица 1'!A:W,6,0)</f>
        <v>1</v>
      </c>
      <c r="H67" s="58" t="s">
        <v>171</v>
      </c>
      <c r="I67" s="98">
        <v>404</v>
      </c>
      <c r="J67" s="98" t="s">
        <v>0</v>
      </c>
      <c r="K67" s="99">
        <v>2060</v>
      </c>
      <c r="L67" s="99">
        <f t="shared" si="5"/>
        <v>850049.93599999999</v>
      </c>
      <c r="M67" s="99">
        <f t="shared" si="3"/>
        <v>832240</v>
      </c>
      <c r="N67" s="99">
        <f t="shared" si="4"/>
        <v>17809.936000000002</v>
      </c>
      <c r="O67" s="99">
        <v>0</v>
      </c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</row>
    <row r="68" spans="1:81" x14ac:dyDescent="0.25">
      <c r="A68" s="58">
        <v>2316</v>
      </c>
      <c r="B68" s="59">
        <v>23193</v>
      </c>
      <c r="C68" s="77">
        <f t="shared" si="6"/>
        <v>46</v>
      </c>
      <c r="D68" s="61">
        <v>2025</v>
      </c>
      <c r="E68" s="58" t="s">
        <v>4</v>
      </c>
      <c r="F68" s="58" t="s">
        <v>149</v>
      </c>
      <c r="G68" s="58">
        <f>VLOOKUP(A68,'Таблица 1'!A:W,6,0)</f>
        <v>1</v>
      </c>
      <c r="H68" s="58" t="s">
        <v>169</v>
      </c>
      <c r="I68" s="98">
        <v>206</v>
      </c>
      <c r="J68" s="98" t="s">
        <v>0</v>
      </c>
      <c r="K68" s="99">
        <v>7186</v>
      </c>
      <c r="L68" s="99">
        <f t="shared" si="5"/>
        <v>1511994.7623999999</v>
      </c>
      <c r="M68" s="99">
        <f t="shared" si="3"/>
        <v>1480316</v>
      </c>
      <c r="N68" s="99">
        <f t="shared" si="4"/>
        <v>31678.762400000003</v>
      </c>
      <c r="O68" s="99">
        <v>0</v>
      </c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</row>
    <row r="69" spans="1:81" x14ac:dyDescent="0.25">
      <c r="A69" s="58">
        <v>2316</v>
      </c>
      <c r="B69" s="59">
        <v>23194</v>
      </c>
      <c r="C69" s="77">
        <f t="shared" si="6"/>
        <v>46</v>
      </c>
      <c r="D69" s="61">
        <v>2025</v>
      </c>
      <c r="E69" s="58" t="s">
        <v>4</v>
      </c>
      <c r="F69" s="58" t="s">
        <v>149</v>
      </c>
      <c r="G69" s="58">
        <f>VLOOKUP(A69,'Таблица 1'!A:W,6,0)</f>
        <v>1</v>
      </c>
      <c r="H69" s="58" t="s">
        <v>171</v>
      </c>
      <c r="I69" s="98">
        <v>704</v>
      </c>
      <c r="J69" s="98" t="s">
        <v>0</v>
      </c>
      <c r="K69" s="99">
        <v>2060</v>
      </c>
      <c r="L69" s="99">
        <f t="shared" si="5"/>
        <v>1481275.1359999999</v>
      </c>
      <c r="M69" s="99">
        <f t="shared" si="3"/>
        <v>1450240</v>
      </c>
      <c r="N69" s="99">
        <f t="shared" si="4"/>
        <v>31035.136000000002</v>
      </c>
      <c r="O69" s="99">
        <v>0</v>
      </c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</row>
    <row r="70" spans="1:81" x14ac:dyDescent="0.25">
      <c r="A70" s="58">
        <v>1880</v>
      </c>
      <c r="B70" s="58">
        <v>18435</v>
      </c>
      <c r="C70" s="77">
        <f t="shared" si="6"/>
        <v>47</v>
      </c>
      <c r="D70" s="61">
        <v>2025</v>
      </c>
      <c r="E70" s="58" t="s">
        <v>4</v>
      </c>
      <c r="F70" s="61" t="s">
        <v>9</v>
      </c>
      <c r="G70" s="58">
        <f>VLOOKUP(A70,'Таблица 1'!A:W,6,0)</f>
        <v>1</v>
      </c>
      <c r="H70" s="58" t="s">
        <v>168</v>
      </c>
      <c r="I70" s="98">
        <v>417</v>
      </c>
      <c r="J70" s="98" t="s">
        <v>0</v>
      </c>
      <c r="K70" s="99">
        <v>4549</v>
      </c>
      <c r="L70" s="99">
        <f t="shared" si="5"/>
        <v>1937527.3662</v>
      </c>
      <c r="M70" s="99">
        <f t="shared" si="3"/>
        <v>1896933</v>
      </c>
      <c r="N70" s="99">
        <f t="shared" si="4"/>
        <v>40594.366200000004</v>
      </c>
      <c r="O70" s="99">
        <v>0</v>
      </c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</row>
    <row r="71" spans="1:81" x14ac:dyDescent="0.25">
      <c r="A71" s="58">
        <v>1880</v>
      </c>
      <c r="B71" s="58">
        <v>18434</v>
      </c>
      <c r="C71" s="77">
        <f t="shared" si="6"/>
        <v>47</v>
      </c>
      <c r="D71" s="61">
        <v>2025</v>
      </c>
      <c r="E71" s="58" t="s">
        <v>4</v>
      </c>
      <c r="F71" s="61" t="s">
        <v>9</v>
      </c>
      <c r="G71" s="58">
        <f>VLOOKUP(A71,'Таблица 1'!A:W,6,0)</f>
        <v>1</v>
      </c>
      <c r="H71" s="58" t="s">
        <v>167</v>
      </c>
      <c r="I71" s="98">
        <v>417</v>
      </c>
      <c r="J71" s="98" t="s">
        <v>0</v>
      </c>
      <c r="K71" s="99">
        <v>4549</v>
      </c>
      <c r="L71" s="99">
        <f t="shared" si="5"/>
        <v>1937527.3662</v>
      </c>
      <c r="M71" s="99">
        <f t="shared" si="3"/>
        <v>1896933</v>
      </c>
      <c r="N71" s="99">
        <f t="shared" si="4"/>
        <v>40594.366200000004</v>
      </c>
      <c r="O71" s="99">
        <v>0</v>
      </c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</row>
    <row r="72" spans="1:81" x14ac:dyDescent="0.25">
      <c r="A72" s="58">
        <v>1880</v>
      </c>
      <c r="B72" s="58">
        <v>18436</v>
      </c>
      <c r="C72" s="77">
        <f t="shared" si="6"/>
        <v>47</v>
      </c>
      <c r="D72" s="61">
        <v>2025</v>
      </c>
      <c r="E72" s="58" t="s">
        <v>4</v>
      </c>
      <c r="F72" s="61" t="s">
        <v>9</v>
      </c>
      <c r="G72" s="58">
        <f>VLOOKUP(A72,'Таблица 1'!A:W,6,0)</f>
        <v>1</v>
      </c>
      <c r="H72" s="61" t="s">
        <v>1</v>
      </c>
      <c r="I72" s="98">
        <v>1026</v>
      </c>
      <c r="J72" s="98" t="s">
        <v>2</v>
      </c>
      <c r="K72" s="99">
        <v>7541</v>
      </c>
      <c r="L72" s="99">
        <f t="shared" si="5"/>
        <v>7902639.2123999996</v>
      </c>
      <c r="M72" s="99">
        <f t="shared" si="3"/>
        <v>7737066</v>
      </c>
      <c r="N72" s="99">
        <f t="shared" si="4"/>
        <v>165573.21240000002</v>
      </c>
      <c r="O72" s="99">
        <v>0</v>
      </c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</row>
    <row r="73" spans="1:81" x14ac:dyDescent="0.25">
      <c r="A73" s="58">
        <v>2334</v>
      </c>
      <c r="B73" s="59">
        <v>23417</v>
      </c>
      <c r="C73" s="77">
        <f t="shared" si="6"/>
        <v>48</v>
      </c>
      <c r="D73" s="61">
        <v>2025</v>
      </c>
      <c r="E73" s="58" t="s">
        <v>4</v>
      </c>
      <c r="F73" s="58" t="s">
        <v>142</v>
      </c>
      <c r="G73" s="58">
        <f>VLOOKUP(A73,'Таблица 1'!A:W,6,0)</f>
        <v>1</v>
      </c>
      <c r="H73" s="58" t="s">
        <v>173</v>
      </c>
      <c r="I73" s="98">
        <v>594</v>
      </c>
      <c r="J73" s="98" t="s">
        <v>2</v>
      </c>
      <c r="K73" s="99">
        <v>6123</v>
      </c>
      <c r="L73" s="99">
        <f t="shared" si="5"/>
        <v>3714895.1268000002</v>
      </c>
      <c r="M73" s="99">
        <f t="shared" si="3"/>
        <v>3637062</v>
      </c>
      <c r="N73" s="99">
        <f t="shared" si="4"/>
        <v>77833.126800000013</v>
      </c>
      <c r="O73" s="99">
        <v>0</v>
      </c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</row>
    <row r="74" spans="1:81" x14ac:dyDescent="0.25">
      <c r="A74" s="58">
        <v>2334</v>
      </c>
      <c r="B74" s="59">
        <v>23416</v>
      </c>
      <c r="C74" s="77">
        <f t="shared" si="6"/>
        <v>48</v>
      </c>
      <c r="D74" s="61">
        <v>2025</v>
      </c>
      <c r="E74" s="58" t="s">
        <v>4</v>
      </c>
      <c r="F74" s="58" t="s">
        <v>142</v>
      </c>
      <c r="G74" s="58">
        <f>VLOOKUP(A74,'Таблица 1'!A:W,6,0)</f>
        <v>1</v>
      </c>
      <c r="H74" s="58" t="s">
        <v>169</v>
      </c>
      <c r="I74" s="98">
        <v>698</v>
      </c>
      <c r="J74" s="98" t="s">
        <v>0</v>
      </c>
      <c r="K74" s="99">
        <v>7186</v>
      </c>
      <c r="L74" s="99">
        <f t="shared" si="5"/>
        <v>5123166.7192000002</v>
      </c>
      <c r="M74" s="99">
        <f t="shared" si="3"/>
        <v>5015828</v>
      </c>
      <c r="N74" s="99">
        <f t="shared" si="4"/>
        <v>107338.71920000001</v>
      </c>
      <c r="O74" s="99">
        <v>0</v>
      </c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</row>
    <row r="75" spans="1:81" x14ac:dyDescent="0.25">
      <c r="A75" s="58">
        <v>1373</v>
      </c>
      <c r="B75" s="59">
        <v>13117</v>
      </c>
      <c r="C75" s="77">
        <f t="shared" si="6"/>
        <v>49</v>
      </c>
      <c r="D75" s="61">
        <v>2025</v>
      </c>
      <c r="E75" s="58" t="s">
        <v>4</v>
      </c>
      <c r="F75" s="58" t="s">
        <v>143</v>
      </c>
      <c r="G75" s="58">
        <f>VLOOKUP(A75,'Таблица 1'!A:W,6,0)</f>
        <v>1</v>
      </c>
      <c r="H75" s="58" t="s">
        <v>173</v>
      </c>
      <c r="I75" s="98">
        <v>762</v>
      </c>
      <c r="J75" s="98" t="s">
        <v>2</v>
      </c>
      <c r="K75" s="99">
        <v>6123</v>
      </c>
      <c r="L75" s="99">
        <f t="shared" si="5"/>
        <v>4765572.5363999996</v>
      </c>
      <c r="M75" s="99">
        <f t="shared" si="3"/>
        <v>4665726</v>
      </c>
      <c r="N75" s="99">
        <f t="shared" si="4"/>
        <v>99846.536400000012</v>
      </c>
      <c r="O75" s="99">
        <v>0</v>
      </c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</row>
    <row r="76" spans="1:81" x14ac:dyDescent="0.25">
      <c r="A76" s="58">
        <v>1373</v>
      </c>
      <c r="B76" s="59">
        <v>13115</v>
      </c>
      <c r="C76" s="77">
        <f t="shared" si="6"/>
        <v>49</v>
      </c>
      <c r="D76" s="61">
        <v>2025</v>
      </c>
      <c r="E76" s="58" t="s">
        <v>4</v>
      </c>
      <c r="F76" s="58" t="s">
        <v>143</v>
      </c>
      <c r="G76" s="58">
        <f>VLOOKUP(A76,'Таблица 1'!A:W,6,0)</f>
        <v>1</v>
      </c>
      <c r="H76" s="58" t="s">
        <v>169</v>
      </c>
      <c r="I76" s="98">
        <v>200</v>
      </c>
      <c r="J76" s="98" t="s">
        <v>0</v>
      </c>
      <c r="K76" s="99">
        <v>7186</v>
      </c>
      <c r="L76" s="99">
        <f t="shared" si="5"/>
        <v>1467956.08</v>
      </c>
      <c r="M76" s="99">
        <f t="shared" si="3"/>
        <v>1437200</v>
      </c>
      <c r="N76" s="99">
        <f t="shared" si="4"/>
        <v>30756.080000000002</v>
      </c>
      <c r="O76" s="99">
        <v>0</v>
      </c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</row>
    <row r="77" spans="1:81" x14ac:dyDescent="0.25">
      <c r="A77" s="58">
        <v>1373</v>
      </c>
      <c r="B77" s="59">
        <v>13116</v>
      </c>
      <c r="C77" s="77">
        <f t="shared" si="6"/>
        <v>49</v>
      </c>
      <c r="D77" s="61">
        <v>2025</v>
      </c>
      <c r="E77" s="58" t="s">
        <v>4</v>
      </c>
      <c r="F77" s="58" t="s">
        <v>143</v>
      </c>
      <c r="G77" s="58">
        <f>VLOOKUP(A77,'Таблица 1'!A:W,6,0)</f>
        <v>1</v>
      </c>
      <c r="H77" s="58" t="s">
        <v>170</v>
      </c>
      <c r="I77" s="98">
        <v>1520</v>
      </c>
      <c r="J77" s="98" t="s">
        <v>0</v>
      </c>
      <c r="K77" s="99">
        <v>5546</v>
      </c>
      <c r="L77" s="99">
        <f t="shared" si="5"/>
        <v>8610320.2880000006</v>
      </c>
      <c r="M77" s="99">
        <f t="shared" si="3"/>
        <v>8429920</v>
      </c>
      <c r="N77" s="99">
        <f t="shared" si="4"/>
        <v>180400.28800000003</v>
      </c>
      <c r="O77" s="99">
        <v>0</v>
      </c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</row>
    <row r="78" spans="1:81" ht="14.25" customHeight="1" x14ac:dyDescent="0.25">
      <c r="A78" s="58">
        <v>2336</v>
      </c>
      <c r="B78" s="59">
        <v>23444</v>
      </c>
      <c r="C78" s="77">
        <f t="shared" si="6"/>
        <v>50</v>
      </c>
      <c r="D78" s="61">
        <v>2025</v>
      </c>
      <c r="E78" s="58" t="s">
        <v>4</v>
      </c>
      <c r="F78" s="58" t="s">
        <v>144</v>
      </c>
      <c r="G78" s="58">
        <f>VLOOKUP(A78,'Таблица 1'!A:W,6,0)</f>
        <v>1</v>
      </c>
      <c r="H78" s="58" t="s">
        <v>169</v>
      </c>
      <c r="I78" s="98">
        <v>456</v>
      </c>
      <c r="J78" s="98" t="s">
        <v>0</v>
      </c>
      <c r="K78" s="99">
        <v>7186</v>
      </c>
      <c r="L78" s="99">
        <f t="shared" si="5"/>
        <v>3346939.8624</v>
      </c>
      <c r="M78" s="99">
        <f t="shared" si="3"/>
        <v>3276816</v>
      </c>
      <c r="N78" s="99">
        <f t="shared" si="4"/>
        <v>70123.862400000013</v>
      </c>
      <c r="O78" s="99">
        <v>0</v>
      </c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</row>
    <row r="79" spans="1:81" ht="14.25" customHeight="1" x14ac:dyDescent="0.25">
      <c r="A79" s="58">
        <v>2365</v>
      </c>
      <c r="B79" s="59">
        <v>23730</v>
      </c>
      <c r="C79" s="77">
        <f t="shared" si="6"/>
        <v>51</v>
      </c>
      <c r="D79" s="61">
        <v>2025</v>
      </c>
      <c r="E79" s="58" t="s">
        <v>4</v>
      </c>
      <c r="F79" s="58" t="s">
        <v>145</v>
      </c>
      <c r="G79" s="58">
        <f>VLOOKUP(A79,'Таблица 1'!A:W,6,0)</f>
        <v>1</v>
      </c>
      <c r="H79" s="58" t="s">
        <v>170</v>
      </c>
      <c r="I79" s="98">
        <v>500</v>
      </c>
      <c r="J79" s="98" t="s">
        <v>0</v>
      </c>
      <c r="K79" s="99">
        <v>5546</v>
      </c>
      <c r="L79" s="99">
        <f t="shared" si="5"/>
        <v>2832342.2</v>
      </c>
      <c r="M79" s="99">
        <f t="shared" si="3"/>
        <v>2773000</v>
      </c>
      <c r="N79" s="99">
        <f t="shared" si="4"/>
        <v>59342.200000000004</v>
      </c>
      <c r="O79" s="99">
        <v>0</v>
      </c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</row>
    <row r="80" spans="1:81" x14ac:dyDescent="0.25">
      <c r="A80" s="58">
        <v>2365</v>
      </c>
      <c r="B80" s="59">
        <v>23731</v>
      </c>
      <c r="C80" s="77">
        <f t="shared" si="6"/>
        <v>51</v>
      </c>
      <c r="D80" s="61">
        <v>2025</v>
      </c>
      <c r="E80" s="58" t="s">
        <v>4</v>
      </c>
      <c r="F80" s="58" t="s">
        <v>145</v>
      </c>
      <c r="G80" s="58">
        <f>VLOOKUP(A80,'Таблица 1'!A:W,6,0)</f>
        <v>1</v>
      </c>
      <c r="H80" s="58" t="s">
        <v>173</v>
      </c>
      <c r="I80" s="98">
        <v>830</v>
      </c>
      <c r="J80" s="98" t="s">
        <v>2</v>
      </c>
      <c r="K80" s="99">
        <v>6123</v>
      </c>
      <c r="L80" s="99">
        <f t="shared" si="5"/>
        <v>5190846.7259999998</v>
      </c>
      <c r="M80" s="99">
        <f t="shared" si="3"/>
        <v>5082090</v>
      </c>
      <c r="N80" s="99">
        <f t="shared" si="4"/>
        <v>108756.72600000001</v>
      </c>
      <c r="O80" s="99">
        <v>0</v>
      </c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</row>
    <row r="81" spans="1:81" x14ac:dyDescent="0.25">
      <c r="A81" s="58">
        <v>2392</v>
      </c>
      <c r="B81" s="59">
        <v>24047</v>
      </c>
      <c r="C81" s="77">
        <f t="shared" si="6"/>
        <v>52</v>
      </c>
      <c r="D81" s="61">
        <v>2025</v>
      </c>
      <c r="E81" s="58" t="s">
        <v>4</v>
      </c>
      <c r="F81" s="58" t="s">
        <v>138</v>
      </c>
      <c r="G81" s="58">
        <f>VLOOKUP(A81,'Таблица 1'!A:W,6,0)</f>
        <v>1</v>
      </c>
      <c r="H81" s="58" t="s">
        <v>173</v>
      </c>
      <c r="I81" s="98">
        <v>87</v>
      </c>
      <c r="J81" s="98" t="s">
        <v>2</v>
      </c>
      <c r="K81" s="99">
        <v>6123</v>
      </c>
      <c r="L81" s="99">
        <f t="shared" si="5"/>
        <v>544100.8014</v>
      </c>
      <c r="M81" s="99">
        <f t="shared" si="3"/>
        <v>532701</v>
      </c>
      <c r="N81" s="99">
        <f t="shared" si="4"/>
        <v>11399.801400000002</v>
      </c>
      <c r="O81" s="99">
        <v>0</v>
      </c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</row>
    <row r="82" spans="1:81" x14ac:dyDescent="0.25">
      <c r="A82" s="58">
        <v>2392</v>
      </c>
      <c r="B82" s="59">
        <v>24046</v>
      </c>
      <c r="C82" s="77">
        <f t="shared" si="6"/>
        <v>52</v>
      </c>
      <c r="D82" s="61">
        <v>2025</v>
      </c>
      <c r="E82" s="58" t="s">
        <v>4</v>
      </c>
      <c r="F82" s="58" t="s">
        <v>138</v>
      </c>
      <c r="G82" s="58">
        <f>VLOOKUP(A82,'Таблица 1'!A:W,6,0)</f>
        <v>1</v>
      </c>
      <c r="H82" s="58" t="s">
        <v>170</v>
      </c>
      <c r="I82" s="98">
        <v>546</v>
      </c>
      <c r="J82" s="98" t="s">
        <v>0</v>
      </c>
      <c r="K82" s="99">
        <v>5546</v>
      </c>
      <c r="L82" s="99">
        <f t="shared" si="5"/>
        <v>3092917.6823999998</v>
      </c>
      <c r="M82" s="99">
        <f t="shared" si="3"/>
        <v>3028116</v>
      </c>
      <c r="N82" s="99">
        <f t="shared" si="4"/>
        <v>64801.682400000005</v>
      </c>
      <c r="O82" s="99">
        <v>0</v>
      </c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</row>
    <row r="83" spans="1:81" x14ac:dyDescent="0.25">
      <c r="A83" s="58">
        <v>2392</v>
      </c>
      <c r="B83" s="59">
        <v>24045</v>
      </c>
      <c r="C83" s="77">
        <f t="shared" si="6"/>
        <v>52</v>
      </c>
      <c r="D83" s="61">
        <v>2025</v>
      </c>
      <c r="E83" s="58" t="s">
        <v>4</v>
      </c>
      <c r="F83" s="58" t="s">
        <v>138</v>
      </c>
      <c r="G83" s="58">
        <f>VLOOKUP(A83,'Таблица 1'!A:W,6,0)</f>
        <v>1</v>
      </c>
      <c r="H83" s="58" t="s">
        <v>169</v>
      </c>
      <c r="I83" s="98">
        <v>400</v>
      </c>
      <c r="J83" s="98" t="s">
        <v>0</v>
      </c>
      <c r="K83" s="99">
        <v>7186</v>
      </c>
      <c r="L83" s="99">
        <f t="shared" si="5"/>
        <v>2935912.16</v>
      </c>
      <c r="M83" s="99">
        <f t="shared" ref="M83:M137" si="7">I83*K83</f>
        <v>2874400</v>
      </c>
      <c r="N83" s="99">
        <f t="shared" ref="N83:N137" si="8">M83*2.14%</f>
        <v>61512.160000000003</v>
      </c>
      <c r="O83" s="99">
        <v>0</v>
      </c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</row>
    <row r="84" spans="1:81" x14ac:dyDescent="0.25">
      <c r="A84" s="58">
        <v>2399</v>
      </c>
      <c r="B84" s="59">
        <v>24139</v>
      </c>
      <c r="C84" s="77">
        <f t="shared" si="6"/>
        <v>53</v>
      </c>
      <c r="D84" s="61">
        <v>2025</v>
      </c>
      <c r="E84" s="58" t="s">
        <v>4</v>
      </c>
      <c r="F84" s="58" t="s">
        <v>139</v>
      </c>
      <c r="G84" s="58">
        <f>VLOOKUP(A84,'Таблица 1'!A:W,6,0)</f>
        <v>1</v>
      </c>
      <c r="H84" s="58" t="s">
        <v>170</v>
      </c>
      <c r="I84" s="98">
        <v>472</v>
      </c>
      <c r="J84" s="98" t="s">
        <v>0</v>
      </c>
      <c r="K84" s="99">
        <v>5546</v>
      </c>
      <c r="L84" s="99">
        <f t="shared" ref="L84:L138" si="9">M84+N84+O84</f>
        <v>2673731.0367999999</v>
      </c>
      <c r="M84" s="99">
        <f t="shared" si="7"/>
        <v>2617712</v>
      </c>
      <c r="N84" s="99">
        <f t="shared" si="8"/>
        <v>56019.036800000009</v>
      </c>
      <c r="O84" s="99">
        <v>0</v>
      </c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</row>
    <row r="85" spans="1:81" x14ac:dyDescent="0.25">
      <c r="A85" s="58">
        <v>1667</v>
      </c>
      <c r="B85" s="59">
        <v>16494</v>
      </c>
      <c r="C85" s="77">
        <f t="shared" ref="C85:C139" si="10">IF(A84&lt;&gt;A85, C84+1, C84)</f>
        <v>54</v>
      </c>
      <c r="D85" s="61">
        <v>2025</v>
      </c>
      <c r="E85" s="58" t="s">
        <v>4</v>
      </c>
      <c r="F85" s="58" t="s">
        <v>140</v>
      </c>
      <c r="G85" s="58">
        <f>VLOOKUP(A85,'Таблица 1'!A:W,6,0)</f>
        <v>1</v>
      </c>
      <c r="H85" s="58" t="s">
        <v>169</v>
      </c>
      <c r="I85" s="98">
        <v>365</v>
      </c>
      <c r="J85" s="98" t="s">
        <v>0</v>
      </c>
      <c r="K85" s="99">
        <v>7186</v>
      </c>
      <c r="L85" s="99">
        <f t="shared" si="9"/>
        <v>2679019.8459999999</v>
      </c>
      <c r="M85" s="99">
        <f t="shared" si="7"/>
        <v>2622890</v>
      </c>
      <c r="N85" s="99">
        <f t="shared" si="8"/>
        <v>56129.846000000005</v>
      </c>
      <c r="O85" s="99">
        <v>0</v>
      </c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</row>
    <row r="86" spans="1:81" x14ac:dyDescent="0.25">
      <c r="A86" s="58">
        <v>2321</v>
      </c>
      <c r="B86" s="58">
        <v>23249</v>
      </c>
      <c r="C86" s="77">
        <f t="shared" si="10"/>
        <v>55</v>
      </c>
      <c r="D86" s="61">
        <v>2025</v>
      </c>
      <c r="E86" s="58" t="s">
        <v>4</v>
      </c>
      <c r="F86" s="61" t="s">
        <v>79</v>
      </c>
      <c r="G86" s="58">
        <f>VLOOKUP(A86,'Таблица 1'!A:W,6,0)</f>
        <v>1</v>
      </c>
      <c r="H86" s="58" t="s">
        <v>167</v>
      </c>
      <c r="I86" s="98">
        <v>347</v>
      </c>
      <c r="J86" s="98" t="s">
        <v>0</v>
      </c>
      <c r="K86" s="99">
        <v>4549</v>
      </c>
      <c r="L86" s="99">
        <f t="shared" si="9"/>
        <v>1612282.9642</v>
      </c>
      <c r="M86" s="99">
        <f t="shared" si="7"/>
        <v>1578503</v>
      </c>
      <c r="N86" s="99">
        <f t="shared" si="8"/>
        <v>33779.964200000002</v>
      </c>
      <c r="O86" s="99">
        <v>0</v>
      </c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</row>
    <row r="87" spans="1:81" x14ac:dyDescent="0.25">
      <c r="A87" s="58">
        <v>2321</v>
      </c>
      <c r="B87" s="58">
        <v>23250</v>
      </c>
      <c r="C87" s="77">
        <f t="shared" si="10"/>
        <v>55</v>
      </c>
      <c r="D87" s="61">
        <v>2025</v>
      </c>
      <c r="E87" s="58" t="s">
        <v>4</v>
      </c>
      <c r="F87" s="61" t="s">
        <v>79</v>
      </c>
      <c r="G87" s="58">
        <f>VLOOKUP(A87,'Таблица 1'!A:W,6,0)</f>
        <v>1</v>
      </c>
      <c r="H87" s="58" t="s">
        <v>168</v>
      </c>
      <c r="I87" s="98">
        <v>347</v>
      </c>
      <c r="J87" s="98" t="s">
        <v>0</v>
      </c>
      <c r="K87" s="99">
        <v>4549</v>
      </c>
      <c r="L87" s="99">
        <f t="shared" si="9"/>
        <v>1612282.9642</v>
      </c>
      <c r="M87" s="99">
        <f t="shared" si="7"/>
        <v>1578503</v>
      </c>
      <c r="N87" s="99">
        <f t="shared" si="8"/>
        <v>33779.964200000002</v>
      </c>
      <c r="O87" s="99">
        <v>0</v>
      </c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x14ac:dyDescent="0.25">
      <c r="A88" s="58">
        <v>2321</v>
      </c>
      <c r="B88" s="58">
        <v>23251</v>
      </c>
      <c r="C88" s="77">
        <f t="shared" si="10"/>
        <v>55</v>
      </c>
      <c r="D88" s="61">
        <v>2025</v>
      </c>
      <c r="E88" s="58" t="s">
        <v>4</v>
      </c>
      <c r="F88" s="61" t="s">
        <v>79</v>
      </c>
      <c r="G88" s="58">
        <f>VLOOKUP(A88,'Таблица 1'!A:W,6,0)</f>
        <v>1</v>
      </c>
      <c r="H88" s="61" t="s">
        <v>1</v>
      </c>
      <c r="I88" s="98">
        <v>711</v>
      </c>
      <c r="J88" s="98" t="s">
        <v>2</v>
      </c>
      <c r="K88" s="99">
        <v>7541</v>
      </c>
      <c r="L88" s="99">
        <f t="shared" si="9"/>
        <v>5476390.3313999996</v>
      </c>
      <c r="M88" s="99">
        <f t="shared" si="7"/>
        <v>5361651</v>
      </c>
      <c r="N88" s="99">
        <f t="shared" si="8"/>
        <v>114739.33140000001</v>
      </c>
      <c r="O88" s="99">
        <v>0</v>
      </c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</row>
    <row r="89" spans="1:81" x14ac:dyDescent="0.25">
      <c r="A89" s="58">
        <v>1579</v>
      </c>
      <c r="B89" s="59">
        <v>15467</v>
      </c>
      <c r="C89" s="77">
        <f t="shared" si="10"/>
        <v>56</v>
      </c>
      <c r="D89" s="61">
        <v>2025</v>
      </c>
      <c r="E89" s="58" t="s">
        <v>4</v>
      </c>
      <c r="F89" s="58" t="s">
        <v>141</v>
      </c>
      <c r="G89" s="58">
        <f>VLOOKUP(A89,'Таблица 1'!A:W,6,0)</f>
        <v>1</v>
      </c>
      <c r="H89" s="58" t="s">
        <v>167</v>
      </c>
      <c r="I89" s="98">
        <v>158</v>
      </c>
      <c r="J89" s="98" t="s">
        <v>0</v>
      </c>
      <c r="K89" s="99">
        <v>4549</v>
      </c>
      <c r="L89" s="99">
        <f t="shared" si="9"/>
        <v>734123.07880000002</v>
      </c>
      <c r="M89" s="99">
        <f t="shared" si="7"/>
        <v>718742</v>
      </c>
      <c r="N89" s="99">
        <f t="shared" si="8"/>
        <v>15381.078800000001</v>
      </c>
      <c r="O89" s="99">
        <v>0</v>
      </c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</row>
    <row r="90" spans="1:81" x14ac:dyDescent="0.25">
      <c r="A90" s="58">
        <v>1579</v>
      </c>
      <c r="B90" s="59">
        <v>15468</v>
      </c>
      <c r="C90" s="77">
        <f t="shared" si="10"/>
        <v>56</v>
      </c>
      <c r="D90" s="61">
        <v>2025</v>
      </c>
      <c r="E90" s="58" t="s">
        <v>4</v>
      </c>
      <c r="F90" s="58" t="s">
        <v>141</v>
      </c>
      <c r="G90" s="58">
        <f>VLOOKUP(A90,'Таблица 1'!A:W,6,0)</f>
        <v>1</v>
      </c>
      <c r="H90" s="58" t="s">
        <v>168</v>
      </c>
      <c r="I90" s="98">
        <v>158</v>
      </c>
      <c r="J90" s="98" t="s">
        <v>0</v>
      </c>
      <c r="K90" s="99">
        <v>4549</v>
      </c>
      <c r="L90" s="99">
        <f t="shared" si="9"/>
        <v>734123.07880000002</v>
      </c>
      <c r="M90" s="99">
        <f t="shared" si="7"/>
        <v>718742</v>
      </c>
      <c r="N90" s="99">
        <f t="shared" si="8"/>
        <v>15381.078800000001</v>
      </c>
      <c r="O90" s="99">
        <v>0</v>
      </c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</row>
    <row r="91" spans="1:81" x14ac:dyDescent="0.25">
      <c r="A91" s="58">
        <v>1664</v>
      </c>
      <c r="B91" s="58">
        <v>16461</v>
      </c>
      <c r="C91" s="77">
        <v>57</v>
      </c>
      <c r="D91" s="61">
        <v>2025</v>
      </c>
      <c r="E91" s="58" t="s">
        <v>4</v>
      </c>
      <c r="F91" s="61" t="s">
        <v>7</v>
      </c>
      <c r="G91" s="58">
        <f>VLOOKUP(A91,'Таблица 1'!A:W,6,0)</f>
        <v>1</v>
      </c>
      <c r="H91" s="61" t="s">
        <v>1</v>
      </c>
      <c r="I91" s="105">
        <v>790</v>
      </c>
      <c r="J91" s="106" t="s">
        <v>2</v>
      </c>
      <c r="K91" s="107">
        <v>7541</v>
      </c>
      <c r="L91" s="99">
        <f t="shared" si="9"/>
        <v>6084878.1459999997</v>
      </c>
      <c r="M91" s="99">
        <f t="shared" si="7"/>
        <v>5957390</v>
      </c>
      <c r="N91" s="99">
        <f t="shared" si="8"/>
        <v>127488.14600000001</v>
      </c>
      <c r="O91" s="107">
        <v>0</v>
      </c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</row>
    <row r="92" spans="1:81" ht="14.25" customHeight="1" x14ac:dyDescent="0.25">
      <c r="A92" s="58">
        <v>2323</v>
      </c>
      <c r="B92" s="58">
        <v>23272</v>
      </c>
      <c r="C92" s="77">
        <v>58</v>
      </c>
      <c r="D92" s="61">
        <v>2025</v>
      </c>
      <c r="E92" s="58" t="s">
        <v>4</v>
      </c>
      <c r="F92" s="61" t="s">
        <v>94</v>
      </c>
      <c r="G92" s="58">
        <f>VLOOKUP(A92,'Таблица 1'!A:W,6,0)</f>
        <v>1</v>
      </c>
      <c r="H92" s="58" t="s">
        <v>167</v>
      </c>
      <c r="I92" s="98">
        <v>277</v>
      </c>
      <c r="J92" s="98" t="s">
        <v>0</v>
      </c>
      <c r="K92" s="99">
        <v>4549</v>
      </c>
      <c r="L92" s="99">
        <f t="shared" si="9"/>
        <v>1287038.5622</v>
      </c>
      <c r="M92" s="99">
        <f t="shared" si="7"/>
        <v>1260073</v>
      </c>
      <c r="N92" s="99">
        <f t="shared" si="8"/>
        <v>26965.562200000004</v>
      </c>
      <c r="O92" s="99">
        <v>0</v>
      </c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</row>
    <row r="93" spans="1:81" ht="14.25" customHeight="1" x14ac:dyDescent="0.25">
      <c r="A93" s="58">
        <v>2323</v>
      </c>
      <c r="B93" s="58">
        <v>23273</v>
      </c>
      <c r="C93" s="77">
        <f t="shared" si="10"/>
        <v>58</v>
      </c>
      <c r="D93" s="61">
        <v>2025</v>
      </c>
      <c r="E93" s="58" t="s">
        <v>4</v>
      </c>
      <c r="F93" s="61" t="s">
        <v>94</v>
      </c>
      <c r="G93" s="58">
        <f>VLOOKUP(A93,'Таблица 1'!A:W,6,0)</f>
        <v>1</v>
      </c>
      <c r="H93" s="58" t="s">
        <v>168</v>
      </c>
      <c r="I93" s="98">
        <v>277</v>
      </c>
      <c r="J93" s="98" t="s">
        <v>0</v>
      </c>
      <c r="K93" s="99">
        <v>4549</v>
      </c>
      <c r="L93" s="99">
        <f t="shared" si="9"/>
        <v>1287038.5622</v>
      </c>
      <c r="M93" s="99">
        <f t="shared" si="7"/>
        <v>1260073</v>
      </c>
      <c r="N93" s="99">
        <f t="shared" si="8"/>
        <v>26965.562200000004</v>
      </c>
      <c r="O93" s="99">
        <v>0</v>
      </c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</row>
    <row r="94" spans="1:81" ht="14.25" customHeight="1" x14ac:dyDescent="0.25">
      <c r="A94" s="58">
        <v>2323</v>
      </c>
      <c r="B94" s="58">
        <v>23274</v>
      </c>
      <c r="C94" s="77">
        <f t="shared" si="10"/>
        <v>58</v>
      </c>
      <c r="D94" s="61">
        <v>2025</v>
      </c>
      <c r="E94" s="58" t="s">
        <v>4</v>
      </c>
      <c r="F94" s="61" t="s">
        <v>94</v>
      </c>
      <c r="G94" s="58">
        <f>VLOOKUP(A94,'Таблица 1'!A:W,6,0)</f>
        <v>1</v>
      </c>
      <c r="H94" s="61" t="s">
        <v>1</v>
      </c>
      <c r="I94" s="98">
        <v>608</v>
      </c>
      <c r="J94" s="98" t="s">
        <v>2</v>
      </c>
      <c r="K94" s="99">
        <v>7541</v>
      </c>
      <c r="L94" s="99">
        <f t="shared" si="9"/>
        <v>4683045.4592000004</v>
      </c>
      <c r="M94" s="99">
        <f t="shared" si="7"/>
        <v>4584928</v>
      </c>
      <c r="N94" s="99">
        <f t="shared" si="8"/>
        <v>98117.459200000012</v>
      </c>
      <c r="O94" s="99">
        <v>0</v>
      </c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</row>
    <row r="95" spans="1:81" ht="14.25" customHeight="1" x14ac:dyDescent="0.25">
      <c r="A95" s="58">
        <v>2371</v>
      </c>
      <c r="B95" s="58">
        <v>23817</v>
      </c>
      <c r="C95" s="77">
        <v>59</v>
      </c>
      <c r="D95" s="61">
        <v>2025</v>
      </c>
      <c r="E95" s="58" t="s">
        <v>4</v>
      </c>
      <c r="F95" s="61" t="s">
        <v>92</v>
      </c>
      <c r="G95" s="58">
        <f>VLOOKUP(A95,'Таблица 1'!A:W,6,0)</f>
        <v>1</v>
      </c>
      <c r="H95" s="61" t="s">
        <v>1</v>
      </c>
      <c r="I95" s="98">
        <v>811</v>
      </c>
      <c r="J95" s="98" t="s">
        <v>2</v>
      </c>
      <c r="K95" s="99">
        <v>7541</v>
      </c>
      <c r="L95" s="99">
        <f t="shared" si="9"/>
        <v>6246628.0713999998</v>
      </c>
      <c r="M95" s="99">
        <f t="shared" si="7"/>
        <v>6115751</v>
      </c>
      <c r="N95" s="99">
        <f t="shared" si="8"/>
        <v>130877.07140000002</v>
      </c>
      <c r="O95" s="99">
        <v>0</v>
      </c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</row>
    <row r="96" spans="1:81" ht="14.25" customHeight="1" x14ac:dyDescent="0.25">
      <c r="A96" s="58">
        <v>1666</v>
      </c>
      <c r="B96" s="59">
        <v>16482</v>
      </c>
      <c r="C96" s="77">
        <f t="shared" si="10"/>
        <v>60</v>
      </c>
      <c r="D96" s="61">
        <v>2025</v>
      </c>
      <c r="E96" s="58" t="s">
        <v>4</v>
      </c>
      <c r="F96" s="58" t="s">
        <v>108</v>
      </c>
      <c r="G96" s="58">
        <f>VLOOKUP(A96,'Таблица 1'!A:W,6,0)</f>
        <v>1</v>
      </c>
      <c r="H96" s="58" t="s">
        <v>173</v>
      </c>
      <c r="I96" s="98">
        <v>430</v>
      </c>
      <c r="J96" s="98" t="s">
        <v>2</v>
      </c>
      <c r="K96" s="99">
        <v>6123</v>
      </c>
      <c r="L96" s="99">
        <f t="shared" si="9"/>
        <v>2689233.8459999999</v>
      </c>
      <c r="M96" s="99">
        <f t="shared" si="7"/>
        <v>2632890</v>
      </c>
      <c r="N96" s="99">
        <f t="shared" si="8"/>
        <v>56343.846000000005</v>
      </c>
      <c r="O96" s="99">
        <v>0</v>
      </c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</row>
    <row r="97" spans="1:81" ht="14.25" customHeight="1" x14ac:dyDescent="0.25">
      <c r="A97" s="58">
        <v>1666</v>
      </c>
      <c r="B97" s="59">
        <v>16481</v>
      </c>
      <c r="C97" s="77">
        <f t="shared" si="10"/>
        <v>60</v>
      </c>
      <c r="D97" s="61">
        <v>2025</v>
      </c>
      <c r="E97" s="58" t="s">
        <v>4</v>
      </c>
      <c r="F97" s="58" t="s">
        <v>108</v>
      </c>
      <c r="G97" s="58">
        <f>VLOOKUP(A97,'Таблица 1'!A:W,6,0)</f>
        <v>1</v>
      </c>
      <c r="H97" s="58" t="s">
        <v>171</v>
      </c>
      <c r="I97" s="98">
        <v>312</v>
      </c>
      <c r="J97" s="98" t="s">
        <v>0</v>
      </c>
      <c r="K97" s="99">
        <v>2060</v>
      </c>
      <c r="L97" s="99">
        <f t="shared" si="9"/>
        <v>656474.20799999998</v>
      </c>
      <c r="M97" s="99">
        <f t="shared" si="7"/>
        <v>642720</v>
      </c>
      <c r="N97" s="99">
        <f t="shared" si="8"/>
        <v>13754.208000000002</v>
      </c>
      <c r="O97" s="99">
        <v>0</v>
      </c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</row>
    <row r="98" spans="1:81" ht="14.25" customHeight="1" x14ac:dyDescent="0.25">
      <c r="A98" s="58">
        <v>1673</v>
      </c>
      <c r="B98" s="59">
        <v>16568</v>
      </c>
      <c r="C98" s="77">
        <f t="shared" si="10"/>
        <v>61</v>
      </c>
      <c r="D98" s="61">
        <v>2025</v>
      </c>
      <c r="E98" s="58" t="s">
        <v>4</v>
      </c>
      <c r="F98" s="58" t="s">
        <v>109</v>
      </c>
      <c r="G98" s="58">
        <f>VLOOKUP(A98,'Таблица 1'!A:W,6,0)</f>
        <v>1</v>
      </c>
      <c r="H98" s="58" t="s">
        <v>171</v>
      </c>
      <c r="I98" s="98">
        <v>258</v>
      </c>
      <c r="J98" s="98" t="s">
        <v>0</v>
      </c>
      <c r="K98" s="99">
        <v>2060</v>
      </c>
      <c r="L98" s="99">
        <f t="shared" si="9"/>
        <v>542853.67200000002</v>
      </c>
      <c r="M98" s="99">
        <f t="shared" si="7"/>
        <v>531480</v>
      </c>
      <c r="N98" s="99">
        <f t="shared" si="8"/>
        <v>11373.672</v>
      </c>
      <c r="O98" s="99">
        <v>0</v>
      </c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</row>
    <row r="99" spans="1:81" ht="14.25" customHeight="1" x14ac:dyDescent="0.25">
      <c r="A99" s="58">
        <v>1673</v>
      </c>
      <c r="B99" s="59">
        <v>16567</v>
      </c>
      <c r="C99" s="77">
        <f t="shared" si="10"/>
        <v>61</v>
      </c>
      <c r="D99" s="61">
        <v>2025</v>
      </c>
      <c r="E99" s="58" t="s">
        <v>4</v>
      </c>
      <c r="F99" s="58" t="s">
        <v>109</v>
      </c>
      <c r="G99" s="58">
        <f>VLOOKUP(A99,'Таблица 1'!A:W,6,0)</f>
        <v>1</v>
      </c>
      <c r="H99" s="58" t="s">
        <v>169</v>
      </c>
      <c r="I99" s="98">
        <v>698</v>
      </c>
      <c r="J99" s="98" t="s">
        <v>0</v>
      </c>
      <c r="K99" s="99">
        <v>7186</v>
      </c>
      <c r="L99" s="99">
        <f t="shared" si="9"/>
        <v>5123166.7192000002</v>
      </c>
      <c r="M99" s="99">
        <f t="shared" si="7"/>
        <v>5015828</v>
      </c>
      <c r="N99" s="99">
        <f t="shared" si="8"/>
        <v>107338.71920000001</v>
      </c>
      <c r="O99" s="99">
        <v>0</v>
      </c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</row>
    <row r="100" spans="1:81" ht="14.25" customHeight="1" x14ac:dyDescent="0.25">
      <c r="A100" s="58">
        <v>1678</v>
      </c>
      <c r="B100" s="59">
        <v>16608</v>
      </c>
      <c r="C100" s="77">
        <f t="shared" si="10"/>
        <v>62</v>
      </c>
      <c r="D100" s="61">
        <v>2025</v>
      </c>
      <c r="E100" s="58" t="s">
        <v>4</v>
      </c>
      <c r="F100" s="58" t="s">
        <v>163</v>
      </c>
      <c r="G100" s="58">
        <f>VLOOKUP(A100,'Таблица 1'!A:W,6,0)</f>
        <v>1</v>
      </c>
      <c r="H100" s="58" t="s">
        <v>171</v>
      </c>
      <c r="I100" s="98">
        <v>258</v>
      </c>
      <c r="J100" s="98" t="s">
        <v>0</v>
      </c>
      <c r="K100" s="99">
        <v>2060</v>
      </c>
      <c r="L100" s="99">
        <f t="shared" si="9"/>
        <v>542853.67200000002</v>
      </c>
      <c r="M100" s="99">
        <f t="shared" si="7"/>
        <v>531480</v>
      </c>
      <c r="N100" s="99">
        <f t="shared" si="8"/>
        <v>11373.672</v>
      </c>
      <c r="O100" s="99">
        <v>0</v>
      </c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</row>
    <row r="101" spans="1:81" ht="14.25" customHeight="1" x14ac:dyDescent="0.25">
      <c r="A101" s="58">
        <v>1675</v>
      </c>
      <c r="B101" s="59">
        <v>16589</v>
      </c>
      <c r="C101" s="77">
        <f t="shared" si="10"/>
        <v>63</v>
      </c>
      <c r="D101" s="61">
        <v>2025</v>
      </c>
      <c r="E101" s="58" t="s">
        <v>4</v>
      </c>
      <c r="F101" s="58" t="s">
        <v>110</v>
      </c>
      <c r="G101" s="58">
        <f>VLOOKUP(A101,'Таблица 1'!A:W,6,0)</f>
        <v>1</v>
      </c>
      <c r="H101" s="58" t="s">
        <v>171</v>
      </c>
      <c r="I101" s="98">
        <v>258</v>
      </c>
      <c r="J101" s="98" t="s">
        <v>0</v>
      </c>
      <c r="K101" s="99">
        <v>2060</v>
      </c>
      <c r="L101" s="99">
        <f t="shared" si="9"/>
        <v>542853.67200000002</v>
      </c>
      <c r="M101" s="99">
        <f t="shared" si="7"/>
        <v>531480</v>
      </c>
      <c r="N101" s="99">
        <f t="shared" si="8"/>
        <v>11373.672</v>
      </c>
      <c r="O101" s="99">
        <v>0</v>
      </c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</row>
    <row r="102" spans="1:81" ht="14.25" customHeight="1" x14ac:dyDescent="0.25">
      <c r="A102" s="58">
        <v>1675</v>
      </c>
      <c r="B102" s="59">
        <v>16588</v>
      </c>
      <c r="C102" s="77">
        <f t="shared" si="10"/>
        <v>63</v>
      </c>
      <c r="D102" s="61">
        <v>2025</v>
      </c>
      <c r="E102" s="58" t="s">
        <v>4</v>
      </c>
      <c r="F102" s="58" t="s">
        <v>110</v>
      </c>
      <c r="G102" s="58">
        <f>VLOOKUP(A102,'Таблица 1'!A:W,6,0)</f>
        <v>1</v>
      </c>
      <c r="H102" s="58" t="s">
        <v>169</v>
      </c>
      <c r="I102" s="98">
        <v>698</v>
      </c>
      <c r="J102" s="98" t="s">
        <v>0</v>
      </c>
      <c r="K102" s="107">
        <v>7186</v>
      </c>
      <c r="L102" s="99">
        <f t="shared" si="9"/>
        <v>5123166.7192000002</v>
      </c>
      <c r="M102" s="99">
        <f t="shared" si="7"/>
        <v>5015828</v>
      </c>
      <c r="N102" s="99">
        <f t="shared" si="8"/>
        <v>107338.71920000001</v>
      </c>
      <c r="O102" s="99">
        <v>0</v>
      </c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</row>
    <row r="103" spans="1:81" ht="14.25" customHeight="1" x14ac:dyDescent="0.25">
      <c r="A103" s="58">
        <v>2431</v>
      </c>
      <c r="B103" s="59">
        <v>24586</v>
      </c>
      <c r="C103" s="77">
        <f t="shared" si="10"/>
        <v>64</v>
      </c>
      <c r="D103" s="61">
        <v>2025</v>
      </c>
      <c r="E103" s="58" t="s">
        <v>4</v>
      </c>
      <c r="F103" s="58" t="s">
        <v>111</v>
      </c>
      <c r="G103" s="58">
        <f>VLOOKUP(A103,'Таблица 1'!A:W,6,0)</f>
        <v>1</v>
      </c>
      <c r="H103" s="58" t="s">
        <v>173</v>
      </c>
      <c r="I103" s="98">
        <v>494</v>
      </c>
      <c r="J103" s="98" t="s">
        <v>2</v>
      </c>
      <c r="K103" s="99">
        <v>6123</v>
      </c>
      <c r="L103" s="99">
        <f t="shared" si="9"/>
        <v>3089491.9068</v>
      </c>
      <c r="M103" s="99">
        <f t="shared" si="7"/>
        <v>3024762</v>
      </c>
      <c r="N103" s="99">
        <f t="shared" si="8"/>
        <v>64729.906800000004</v>
      </c>
      <c r="O103" s="99">
        <v>0</v>
      </c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</row>
    <row r="104" spans="1:81" ht="14.25" customHeight="1" x14ac:dyDescent="0.25">
      <c r="A104" s="58">
        <v>2431</v>
      </c>
      <c r="B104" s="59">
        <v>24585</v>
      </c>
      <c r="C104" s="77">
        <f t="shared" si="10"/>
        <v>64</v>
      </c>
      <c r="D104" s="61">
        <v>2025</v>
      </c>
      <c r="E104" s="58" t="s">
        <v>4</v>
      </c>
      <c r="F104" s="58" t="s">
        <v>111</v>
      </c>
      <c r="G104" s="58">
        <f>VLOOKUP(A104,'Таблица 1'!A:W,6,0)</f>
        <v>1</v>
      </c>
      <c r="H104" s="58" t="s">
        <v>170</v>
      </c>
      <c r="I104" s="98">
        <v>692</v>
      </c>
      <c r="J104" s="98" t="s">
        <v>0</v>
      </c>
      <c r="K104" s="107">
        <v>5546</v>
      </c>
      <c r="L104" s="99">
        <f t="shared" si="9"/>
        <v>3919961.6047999999</v>
      </c>
      <c r="M104" s="99">
        <f t="shared" si="7"/>
        <v>3837832</v>
      </c>
      <c r="N104" s="99">
        <f t="shared" si="8"/>
        <v>82129.604800000016</v>
      </c>
      <c r="O104" s="99">
        <v>0</v>
      </c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</row>
    <row r="105" spans="1:81" ht="14.25" customHeight="1" x14ac:dyDescent="0.25">
      <c r="A105" s="58">
        <v>2434</v>
      </c>
      <c r="B105" s="59">
        <v>24625</v>
      </c>
      <c r="C105" s="77">
        <f t="shared" si="10"/>
        <v>65</v>
      </c>
      <c r="D105" s="61">
        <v>2025</v>
      </c>
      <c r="E105" s="58" t="s">
        <v>4</v>
      </c>
      <c r="F105" s="58" t="s">
        <v>112</v>
      </c>
      <c r="G105" s="58">
        <f>VLOOKUP(A105,'Таблица 1'!A:W,6,0)</f>
        <v>1</v>
      </c>
      <c r="H105" s="58" t="s">
        <v>173</v>
      </c>
      <c r="I105" s="98">
        <v>404</v>
      </c>
      <c r="J105" s="98" t="s">
        <v>2</v>
      </c>
      <c r="K105" s="99">
        <v>6123</v>
      </c>
      <c r="L105" s="99">
        <f t="shared" si="9"/>
        <v>2526629.0088</v>
      </c>
      <c r="M105" s="99">
        <f t="shared" si="7"/>
        <v>2473692</v>
      </c>
      <c r="N105" s="99">
        <f t="shared" si="8"/>
        <v>52937.008800000003</v>
      </c>
      <c r="O105" s="99">
        <v>0</v>
      </c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</row>
    <row r="106" spans="1:81" ht="14.25" customHeight="1" x14ac:dyDescent="0.25">
      <c r="A106" s="58">
        <v>2434</v>
      </c>
      <c r="B106" s="59">
        <v>24624</v>
      </c>
      <c r="C106" s="77">
        <f t="shared" si="10"/>
        <v>65</v>
      </c>
      <c r="D106" s="61">
        <v>2025</v>
      </c>
      <c r="E106" s="58" t="s">
        <v>4</v>
      </c>
      <c r="F106" s="58" t="s">
        <v>112</v>
      </c>
      <c r="G106" s="58">
        <f>VLOOKUP(A106,'Таблица 1'!A:W,6,0)</f>
        <v>1</v>
      </c>
      <c r="H106" s="58" t="s">
        <v>171</v>
      </c>
      <c r="I106" s="98">
        <v>258</v>
      </c>
      <c r="J106" s="98" t="s">
        <v>0</v>
      </c>
      <c r="K106" s="99">
        <v>2060</v>
      </c>
      <c r="L106" s="99">
        <f t="shared" si="9"/>
        <v>542853.67200000002</v>
      </c>
      <c r="M106" s="99">
        <f t="shared" si="7"/>
        <v>531480</v>
      </c>
      <c r="N106" s="99">
        <f t="shared" si="8"/>
        <v>11373.672</v>
      </c>
      <c r="O106" s="99">
        <v>0</v>
      </c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</row>
    <row r="107" spans="1:81" ht="14.25" customHeight="1" x14ac:dyDescent="0.25">
      <c r="A107" s="58">
        <v>2443</v>
      </c>
      <c r="B107" s="59">
        <v>24729</v>
      </c>
      <c r="C107" s="77">
        <f t="shared" si="10"/>
        <v>66</v>
      </c>
      <c r="D107" s="61">
        <v>2025</v>
      </c>
      <c r="E107" s="58" t="s">
        <v>4</v>
      </c>
      <c r="F107" s="58" t="s">
        <v>113</v>
      </c>
      <c r="G107" s="58">
        <f>VLOOKUP(A107,'Таблица 1'!A:W,6,0)</f>
        <v>1</v>
      </c>
      <c r="H107" s="58" t="s">
        <v>170</v>
      </c>
      <c r="I107" s="98">
        <v>692</v>
      </c>
      <c r="J107" s="98" t="s">
        <v>0</v>
      </c>
      <c r="K107" s="107">
        <v>5546</v>
      </c>
      <c r="L107" s="99">
        <f t="shared" si="9"/>
        <v>3919961.6047999999</v>
      </c>
      <c r="M107" s="99">
        <f t="shared" si="7"/>
        <v>3837832</v>
      </c>
      <c r="N107" s="99">
        <f t="shared" si="8"/>
        <v>82129.604800000016</v>
      </c>
      <c r="O107" s="99">
        <v>0</v>
      </c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</row>
    <row r="108" spans="1:81" ht="14.25" customHeight="1" x14ac:dyDescent="0.25">
      <c r="A108" s="58">
        <v>2463</v>
      </c>
      <c r="B108" s="58">
        <v>24927</v>
      </c>
      <c r="C108" s="77">
        <v>67</v>
      </c>
      <c r="D108" s="61">
        <v>2025</v>
      </c>
      <c r="E108" s="58" t="s">
        <v>4</v>
      </c>
      <c r="F108" s="61" t="s">
        <v>164</v>
      </c>
      <c r="G108" s="58">
        <f>VLOOKUP(A108,'Таблица 1'!A:W,6,0)</f>
        <v>1</v>
      </c>
      <c r="H108" s="58" t="s">
        <v>167</v>
      </c>
      <c r="I108" s="98">
        <v>457</v>
      </c>
      <c r="J108" s="98" t="s">
        <v>0</v>
      </c>
      <c r="K108" s="99">
        <v>4549</v>
      </c>
      <c r="L108" s="99">
        <f t="shared" si="9"/>
        <v>2123381.3102000002</v>
      </c>
      <c r="M108" s="99">
        <f t="shared" si="7"/>
        <v>2078893</v>
      </c>
      <c r="N108" s="99">
        <f t="shared" si="8"/>
        <v>44488.310200000007</v>
      </c>
      <c r="O108" s="99">
        <v>0</v>
      </c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</row>
    <row r="109" spans="1:81" ht="14.25" customHeight="1" x14ac:dyDescent="0.25">
      <c r="A109" s="58">
        <v>2463</v>
      </c>
      <c r="B109" s="58">
        <v>24928</v>
      </c>
      <c r="C109" s="77">
        <f t="shared" si="10"/>
        <v>67</v>
      </c>
      <c r="D109" s="61">
        <v>2025</v>
      </c>
      <c r="E109" s="58" t="s">
        <v>4</v>
      </c>
      <c r="F109" s="61" t="s">
        <v>164</v>
      </c>
      <c r="G109" s="58">
        <f>VLOOKUP(A109,'Таблица 1'!A:W,6,0)</f>
        <v>1</v>
      </c>
      <c r="H109" s="58" t="s">
        <v>168</v>
      </c>
      <c r="I109" s="98">
        <v>457</v>
      </c>
      <c r="J109" s="98" t="s">
        <v>0</v>
      </c>
      <c r="K109" s="99">
        <v>4549</v>
      </c>
      <c r="L109" s="99">
        <f t="shared" si="9"/>
        <v>2123381.3102000002</v>
      </c>
      <c r="M109" s="99">
        <f t="shared" si="7"/>
        <v>2078893</v>
      </c>
      <c r="N109" s="99">
        <f t="shared" si="8"/>
        <v>44488.310200000007</v>
      </c>
      <c r="O109" s="99">
        <v>0</v>
      </c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</row>
    <row r="110" spans="1:81" ht="14.25" customHeight="1" x14ac:dyDescent="0.25">
      <c r="A110" s="58">
        <v>2463</v>
      </c>
      <c r="B110" s="58">
        <v>24929</v>
      </c>
      <c r="C110" s="77">
        <f t="shared" si="10"/>
        <v>67</v>
      </c>
      <c r="D110" s="61">
        <v>2025</v>
      </c>
      <c r="E110" s="58" t="s">
        <v>4</v>
      </c>
      <c r="F110" s="61" t="s">
        <v>164</v>
      </c>
      <c r="G110" s="58">
        <f>VLOOKUP(A110,'Таблица 1'!A:W,6,0)</f>
        <v>1</v>
      </c>
      <c r="H110" s="61" t="s">
        <v>1</v>
      </c>
      <c r="I110" s="98">
        <v>511</v>
      </c>
      <c r="J110" s="98" t="s">
        <v>2</v>
      </c>
      <c r="K110" s="99">
        <v>7541</v>
      </c>
      <c r="L110" s="99">
        <f t="shared" si="9"/>
        <v>3935914.8514</v>
      </c>
      <c r="M110" s="99">
        <f t="shared" si="7"/>
        <v>3853451</v>
      </c>
      <c r="N110" s="99">
        <f t="shared" si="8"/>
        <v>82463.851400000014</v>
      </c>
      <c r="O110" s="99">
        <v>0</v>
      </c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</row>
    <row r="111" spans="1:81" ht="14.25" customHeight="1" x14ac:dyDescent="0.25">
      <c r="A111" s="58">
        <v>2464</v>
      </c>
      <c r="B111" s="59">
        <v>24939</v>
      </c>
      <c r="C111" s="77">
        <f t="shared" si="10"/>
        <v>68</v>
      </c>
      <c r="D111" s="61">
        <v>2025</v>
      </c>
      <c r="E111" s="58" t="s">
        <v>4</v>
      </c>
      <c r="F111" s="58" t="s">
        <v>154</v>
      </c>
      <c r="G111" s="58">
        <f>VLOOKUP(A111,'Таблица 1'!A:W,6,0)</f>
        <v>1</v>
      </c>
      <c r="H111" s="58" t="s">
        <v>167</v>
      </c>
      <c r="I111" s="98">
        <v>211</v>
      </c>
      <c r="J111" s="98" t="s">
        <v>0</v>
      </c>
      <c r="K111" s="99">
        <v>4549</v>
      </c>
      <c r="L111" s="99">
        <f t="shared" si="9"/>
        <v>980379.55460000003</v>
      </c>
      <c r="M111" s="99">
        <f t="shared" si="7"/>
        <v>959839</v>
      </c>
      <c r="N111" s="99">
        <f t="shared" si="8"/>
        <v>20540.554600000003</v>
      </c>
      <c r="O111" s="99">
        <v>0</v>
      </c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</row>
    <row r="112" spans="1:81" ht="14.25" customHeight="1" x14ac:dyDescent="0.25">
      <c r="A112" s="58">
        <v>2464</v>
      </c>
      <c r="B112" s="59">
        <v>24940</v>
      </c>
      <c r="C112" s="77">
        <f t="shared" si="10"/>
        <v>68</v>
      </c>
      <c r="D112" s="61">
        <v>2025</v>
      </c>
      <c r="E112" s="58" t="s">
        <v>4</v>
      </c>
      <c r="F112" s="58" t="s">
        <v>154</v>
      </c>
      <c r="G112" s="58">
        <f>VLOOKUP(A112,'Таблица 1'!A:W,6,0)</f>
        <v>1</v>
      </c>
      <c r="H112" s="58" t="s">
        <v>168</v>
      </c>
      <c r="I112" s="98">
        <v>211</v>
      </c>
      <c r="J112" s="98" t="s">
        <v>0</v>
      </c>
      <c r="K112" s="99">
        <v>4549</v>
      </c>
      <c r="L112" s="99">
        <f t="shared" si="9"/>
        <v>980379.55460000003</v>
      </c>
      <c r="M112" s="99">
        <f t="shared" si="7"/>
        <v>959839</v>
      </c>
      <c r="N112" s="99">
        <f t="shared" si="8"/>
        <v>20540.554600000003</v>
      </c>
      <c r="O112" s="99">
        <v>0</v>
      </c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</row>
    <row r="113" spans="1:81" ht="14.25" customHeight="1" x14ac:dyDescent="0.25">
      <c r="A113" s="58">
        <v>2500</v>
      </c>
      <c r="B113" s="58">
        <v>25233</v>
      </c>
      <c r="C113" s="77">
        <v>69</v>
      </c>
      <c r="D113" s="61">
        <v>2025</v>
      </c>
      <c r="E113" s="58" t="s">
        <v>4</v>
      </c>
      <c r="F113" s="61" t="s">
        <v>165</v>
      </c>
      <c r="G113" s="58">
        <f>VLOOKUP(A113,'Таблица 1'!A:W,6,0)</f>
        <v>1</v>
      </c>
      <c r="H113" s="61" t="s">
        <v>1</v>
      </c>
      <c r="I113" s="98">
        <v>888</v>
      </c>
      <c r="J113" s="98" t="s">
        <v>2</v>
      </c>
      <c r="K113" s="99">
        <v>7541</v>
      </c>
      <c r="L113" s="99">
        <f t="shared" si="9"/>
        <v>6839711.1311999997</v>
      </c>
      <c r="M113" s="99">
        <f t="shared" si="7"/>
        <v>6696408</v>
      </c>
      <c r="N113" s="99">
        <f t="shared" si="8"/>
        <v>143303.1312</v>
      </c>
      <c r="O113" s="99">
        <v>0</v>
      </c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</row>
    <row r="114" spans="1:81" ht="14.25" customHeight="1" x14ac:dyDescent="0.25">
      <c r="A114" s="58">
        <v>2500</v>
      </c>
      <c r="B114" s="58">
        <v>25231</v>
      </c>
      <c r="C114" s="77">
        <f t="shared" si="10"/>
        <v>69</v>
      </c>
      <c r="D114" s="61">
        <v>2025</v>
      </c>
      <c r="E114" s="58" t="s">
        <v>4</v>
      </c>
      <c r="F114" s="61" t="s">
        <v>165</v>
      </c>
      <c r="G114" s="58">
        <f>VLOOKUP(A114,'Таблица 1'!A:W,6,0)</f>
        <v>1</v>
      </c>
      <c r="H114" s="58" t="s">
        <v>167</v>
      </c>
      <c r="I114" s="98">
        <v>517</v>
      </c>
      <c r="J114" s="98" t="s">
        <v>0</v>
      </c>
      <c r="K114" s="99">
        <v>4549</v>
      </c>
      <c r="L114" s="99">
        <f t="shared" si="9"/>
        <v>2402162.2261999999</v>
      </c>
      <c r="M114" s="99">
        <f t="shared" si="7"/>
        <v>2351833</v>
      </c>
      <c r="N114" s="99">
        <f t="shared" si="8"/>
        <v>50329.226200000005</v>
      </c>
      <c r="O114" s="99">
        <v>0</v>
      </c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</row>
    <row r="115" spans="1:81" ht="14.25" customHeight="1" x14ac:dyDescent="0.25">
      <c r="A115" s="58">
        <v>2500</v>
      </c>
      <c r="B115" s="58">
        <v>25232</v>
      </c>
      <c r="C115" s="77">
        <f t="shared" si="10"/>
        <v>69</v>
      </c>
      <c r="D115" s="61">
        <v>2025</v>
      </c>
      <c r="E115" s="58" t="s">
        <v>4</v>
      </c>
      <c r="F115" s="61" t="s">
        <v>165</v>
      </c>
      <c r="G115" s="58">
        <f>VLOOKUP(A115,'Таблица 1'!A:W,6,0)</f>
        <v>1</v>
      </c>
      <c r="H115" s="58" t="s">
        <v>168</v>
      </c>
      <c r="I115" s="98">
        <v>517</v>
      </c>
      <c r="J115" s="98" t="s">
        <v>0</v>
      </c>
      <c r="K115" s="99">
        <v>4549</v>
      </c>
      <c r="L115" s="99">
        <f t="shared" si="9"/>
        <v>2402162.2261999999</v>
      </c>
      <c r="M115" s="99">
        <f t="shared" si="7"/>
        <v>2351833</v>
      </c>
      <c r="N115" s="99">
        <f t="shared" si="8"/>
        <v>50329.226200000005</v>
      </c>
      <c r="O115" s="99">
        <v>0</v>
      </c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</row>
    <row r="116" spans="1:81" ht="14.25" customHeight="1" x14ac:dyDescent="0.25">
      <c r="A116" s="58">
        <v>1829</v>
      </c>
      <c r="B116" s="59">
        <v>18026</v>
      </c>
      <c r="C116" s="77">
        <f t="shared" si="10"/>
        <v>70</v>
      </c>
      <c r="D116" s="61">
        <v>2025</v>
      </c>
      <c r="E116" s="58" t="s">
        <v>4</v>
      </c>
      <c r="F116" s="58" t="s">
        <v>155</v>
      </c>
      <c r="G116" s="58">
        <f>VLOOKUP(A116,'Таблица 1'!A:W,6,0)</f>
        <v>1</v>
      </c>
      <c r="H116" s="58" t="s">
        <v>169</v>
      </c>
      <c r="I116" s="98">
        <v>180</v>
      </c>
      <c r="J116" s="98" t="s">
        <v>0</v>
      </c>
      <c r="K116" s="99">
        <v>7186</v>
      </c>
      <c r="L116" s="99">
        <f t="shared" si="9"/>
        <v>1321160.4720000001</v>
      </c>
      <c r="M116" s="99">
        <f t="shared" si="7"/>
        <v>1293480</v>
      </c>
      <c r="N116" s="99">
        <f t="shared" si="8"/>
        <v>27680.472000000002</v>
      </c>
      <c r="O116" s="99">
        <v>0</v>
      </c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</row>
    <row r="117" spans="1:81" ht="14.25" customHeight="1" x14ac:dyDescent="0.25">
      <c r="A117" s="58">
        <v>2508</v>
      </c>
      <c r="B117" s="59">
        <v>25274</v>
      </c>
      <c r="C117" s="77">
        <f t="shared" si="10"/>
        <v>71</v>
      </c>
      <c r="D117" s="61">
        <v>2025</v>
      </c>
      <c r="E117" s="58" t="s">
        <v>4</v>
      </c>
      <c r="F117" s="58" t="s">
        <v>156</v>
      </c>
      <c r="G117" s="58">
        <f>VLOOKUP(A117,'Таблица 1'!A:W,6,0)</f>
        <v>1</v>
      </c>
      <c r="H117" s="58" t="s">
        <v>170</v>
      </c>
      <c r="I117" s="98">
        <v>302</v>
      </c>
      <c r="J117" s="98" t="s">
        <v>0</v>
      </c>
      <c r="K117" s="99">
        <v>5546</v>
      </c>
      <c r="L117" s="99">
        <f t="shared" si="9"/>
        <v>1710734.6888000001</v>
      </c>
      <c r="M117" s="99">
        <f t="shared" si="7"/>
        <v>1674892</v>
      </c>
      <c r="N117" s="99">
        <f t="shared" si="8"/>
        <v>35842.688800000004</v>
      </c>
      <c r="O117" s="99">
        <v>0</v>
      </c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</row>
    <row r="118" spans="1:81" ht="14.25" customHeight="1" x14ac:dyDescent="0.25">
      <c r="A118" s="58">
        <v>2509</v>
      </c>
      <c r="B118" s="59">
        <v>25286</v>
      </c>
      <c r="C118" s="77">
        <f t="shared" si="10"/>
        <v>72</v>
      </c>
      <c r="D118" s="61">
        <v>2025</v>
      </c>
      <c r="E118" s="58" t="s">
        <v>4</v>
      </c>
      <c r="F118" s="58" t="s">
        <v>157</v>
      </c>
      <c r="G118" s="58">
        <f>VLOOKUP(A118,'Таблица 1'!A:W,6,0)</f>
        <v>1</v>
      </c>
      <c r="H118" s="58" t="s">
        <v>169</v>
      </c>
      <c r="I118" s="98">
        <v>188</v>
      </c>
      <c r="J118" s="98" t="s">
        <v>0</v>
      </c>
      <c r="K118" s="99">
        <v>7186</v>
      </c>
      <c r="L118" s="99">
        <f t="shared" si="9"/>
        <v>1379878.7152</v>
      </c>
      <c r="M118" s="99">
        <f t="shared" si="7"/>
        <v>1350968</v>
      </c>
      <c r="N118" s="99">
        <f t="shared" si="8"/>
        <v>28910.715200000002</v>
      </c>
      <c r="O118" s="99">
        <v>0</v>
      </c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</row>
    <row r="119" spans="1:81" ht="14.25" customHeight="1" x14ac:dyDescent="0.25">
      <c r="A119" s="58">
        <v>2516</v>
      </c>
      <c r="B119" s="59">
        <v>25339</v>
      </c>
      <c r="C119" s="77">
        <f t="shared" si="10"/>
        <v>73</v>
      </c>
      <c r="D119" s="61">
        <v>2025</v>
      </c>
      <c r="E119" s="58" t="s">
        <v>4</v>
      </c>
      <c r="F119" s="58" t="s">
        <v>158</v>
      </c>
      <c r="G119" s="58">
        <f>VLOOKUP(A119,'Таблица 1'!A:W,6,0)</f>
        <v>1</v>
      </c>
      <c r="H119" s="58" t="s">
        <v>173</v>
      </c>
      <c r="I119" s="98">
        <v>594</v>
      </c>
      <c r="J119" s="98" t="s">
        <v>2</v>
      </c>
      <c r="K119" s="99">
        <v>6123</v>
      </c>
      <c r="L119" s="99">
        <f t="shared" si="9"/>
        <v>3714895.1268000002</v>
      </c>
      <c r="M119" s="99">
        <f t="shared" si="7"/>
        <v>3637062</v>
      </c>
      <c r="N119" s="99">
        <f t="shared" si="8"/>
        <v>77833.126800000013</v>
      </c>
      <c r="O119" s="99">
        <v>0</v>
      </c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</row>
    <row r="120" spans="1:81" ht="14.25" customHeight="1" x14ac:dyDescent="0.25">
      <c r="A120" s="58">
        <v>2516</v>
      </c>
      <c r="B120" s="59">
        <v>25337</v>
      </c>
      <c r="C120" s="77">
        <f t="shared" si="10"/>
        <v>73</v>
      </c>
      <c r="D120" s="61">
        <v>2025</v>
      </c>
      <c r="E120" s="58" t="s">
        <v>4</v>
      </c>
      <c r="F120" s="58" t="s">
        <v>158</v>
      </c>
      <c r="G120" s="58">
        <f>VLOOKUP(A120,'Таблица 1'!A:W,6,0)</f>
        <v>1</v>
      </c>
      <c r="H120" s="58" t="s">
        <v>169</v>
      </c>
      <c r="I120" s="98">
        <v>398</v>
      </c>
      <c r="J120" s="98" t="s">
        <v>0</v>
      </c>
      <c r="K120" s="99">
        <v>7186</v>
      </c>
      <c r="L120" s="99">
        <f t="shared" si="9"/>
        <v>2921232.5992000001</v>
      </c>
      <c r="M120" s="99">
        <f t="shared" si="7"/>
        <v>2860028</v>
      </c>
      <c r="N120" s="99">
        <f t="shared" si="8"/>
        <v>61204.599200000004</v>
      </c>
      <c r="O120" s="99">
        <v>0</v>
      </c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</row>
    <row r="121" spans="1:81" ht="14.25" customHeight="1" x14ac:dyDescent="0.25">
      <c r="A121" s="58">
        <v>2516</v>
      </c>
      <c r="B121" s="59">
        <v>25338</v>
      </c>
      <c r="C121" s="77">
        <f t="shared" si="10"/>
        <v>73</v>
      </c>
      <c r="D121" s="61">
        <v>2025</v>
      </c>
      <c r="E121" s="58" t="s">
        <v>4</v>
      </c>
      <c r="F121" s="58" t="s">
        <v>158</v>
      </c>
      <c r="G121" s="58">
        <f>VLOOKUP(A121,'Таблица 1'!A:W,6,0)</f>
        <v>1</v>
      </c>
      <c r="H121" s="58" t="s">
        <v>171</v>
      </c>
      <c r="I121" s="98">
        <v>258</v>
      </c>
      <c r="J121" s="98" t="s">
        <v>0</v>
      </c>
      <c r="K121" s="99">
        <v>2060</v>
      </c>
      <c r="L121" s="99">
        <f t="shared" si="9"/>
        <v>542853.67200000002</v>
      </c>
      <c r="M121" s="99">
        <f t="shared" si="7"/>
        <v>531480</v>
      </c>
      <c r="N121" s="99">
        <f t="shared" si="8"/>
        <v>11373.672</v>
      </c>
      <c r="O121" s="99">
        <v>0</v>
      </c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</row>
    <row r="122" spans="1:81" ht="14.25" customHeight="1" x14ac:dyDescent="0.25">
      <c r="A122" s="58">
        <v>1641</v>
      </c>
      <c r="B122" s="59">
        <v>16198</v>
      </c>
      <c r="C122" s="77">
        <f t="shared" si="10"/>
        <v>74</v>
      </c>
      <c r="D122" s="61">
        <v>2025</v>
      </c>
      <c r="E122" s="58" t="s">
        <v>4</v>
      </c>
      <c r="F122" s="58" t="s">
        <v>159</v>
      </c>
      <c r="G122" s="58">
        <f>VLOOKUP(A122,'Таблица 1'!A:W,6,0)</f>
        <v>1</v>
      </c>
      <c r="H122" s="58" t="s">
        <v>172</v>
      </c>
      <c r="I122" s="98">
        <v>157</v>
      </c>
      <c r="J122" s="98" t="s">
        <v>0</v>
      </c>
      <c r="K122" s="99">
        <v>5052</v>
      </c>
      <c r="L122" s="99">
        <f t="shared" si="9"/>
        <v>810137.70959999994</v>
      </c>
      <c r="M122" s="99">
        <f t="shared" si="7"/>
        <v>793164</v>
      </c>
      <c r="N122" s="99">
        <f t="shared" si="8"/>
        <v>16973.709600000002</v>
      </c>
      <c r="O122" s="99">
        <v>0</v>
      </c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</row>
    <row r="123" spans="1:81" ht="14.25" customHeight="1" x14ac:dyDescent="0.25">
      <c r="A123" s="58">
        <v>2455</v>
      </c>
      <c r="B123" s="59">
        <v>24849</v>
      </c>
      <c r="C123" s="77">
        <f t="shared" si="10"/>
        <v>75</v>
      </c>
      <c r="D123" s="61">
        <v>2025</v>
      </c>
      <c r="E123" s="58" t="s">
        <v>4</v>
      </c>
      <c r="F123" s="58" t="s">
        <v>160</v>
      </c>
      <c r="G123" s="58">
        <v>1</v>
      </c>
      <c r="H123" s="58" t="s">
        <v>168</v>
      </c>
      <c r="I123" s="98">
        <v>357</v>
      </c>
      <c r="J123" s="98" t="s">
        <v>0</v>
      </c>
      <c r="K123" s="99">
        <v>4549</v>
      </c>
      <c r="L123" s="99">
        <f t="shared" si="9"/>
        <v>1658746.4502000001</v>
      </c>
      <c r="M123" s="99">
        <f t="shared" si="7"/>
        <v>1623993</v>
      </c>
      <c r="N123" s="99">
        <f t="shared" si="8"/>
        <v>34753.450200000007</v>
      </c>
      <c r="O123" s="99">
        <v>0</v>
      </c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</row>
    <row r="124" spans="1:81" ht="14.25" customHeight="1" x14ac:dyDescent="0.25">
      <c r="A124" s="58">
        <v>2455</v>
      </c>
      <c r="B124" s="59">
        <v>24848</v>
      </c>
      <c r="C124" s="77">
        <f t="shared" si="10"/>
        <v>75</v>
      </c>
      <c r="D124" s="61">
        <v>2025</v>
      </c>
      <c r="E124" s="58" t="s">
        <v>4</v>
      </c>
      <c r="F124" s="58" t="s">
        <v>160</v>
      </c>
      <c r="G124" s="58">
        <v>1</v>
      </c>
      <c r="H124" s="58" t="s">
        <v>167</v>
      </c>
      <c r="I124" s="98">
        <v>357</v>
      </c>
      <c r="J124" s="98" t="s">
        <v>0</v>
      </c>
      <c r="K124" s="99">
        <v>4549</v>
      </c>
      <c r="L124" s="99">
        <f t="shared" si="9"/>
        <v>1658746.4502000001</v>
      </c>
      <c r="M124" s="99">
        <f t="shared" si="7"/>
        <v>1623993</v>
      </c>
      <c r="N124" s="99">
        <f t="shared" si="8"/>
        <v>34753.450200000007</v>
      </c>
      <c r="O124" s="99">
        <v>0</v>
      </c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</row>
    <row r="125" spans="1:81" ht="14.25" customHeight="1" x14ac:dyDescent="0.25">
      <c r="A125" s="58">
        <v>2459</v>
      </c>
      <c r="B125" s="59">
        <v>24886</v>
      </c>
      <c r="C125" s="77">
        <f t="shared" si="10"/>
        <v>76</v>
      </c>
      <c r="D125" s="61">
        <v>2025</v>
      </c>
      <c r="E125" s="58" t="s">
        <v>4</v>
      </c>
      <c r="F125" s="58" t="s">
        <v>161</v>
      </c>
      <c r="G125" s="58">
        <f>VLOOKUP(A125,'Таблица 1'!A:W,6,0)</f>
        <v>1</v>
      </c>
      <c r="H125" s="58" t="s">
        <v>167</v>
      </c>
      <c r="I125" s="98">
        <v>227</v>
      </c>
      <c r="J125" s="98" t="s">
        <v>0</v>
      </c>
      <c r="K125" s="99">
        <v>4549</v>
      </c>
      <c r="L125" s="99">
        <f t="shared" si="9"/>
        <v>1054721.1322000001</v>
      </c>
      <c r="M125" s="99">
        <f t="shared" si="7"/>
        <v>1032623</v>
      </c>
      <c r="N125" s="99">
        <f t="shared" si="8"/>
        <v>22098.132200000004</v>
      </c>
      <c r="O125" s="99">
        <v>0</v>
      </c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</row>
    <row r="126" spans="1:81" ht="14.25" customHeight="1" x14ac:dyDescent="0.25">
      <c r="A126" s="58">
        <v>2459</v>
      </c>
      <c r="B126" s="59">
        <v>24887</v>
      </c>
      <c r="C126" s="77">
        <f t="shared" si="10"/>
        <v>76</v>
      </c>
      <c r="D126" s="61">
        <v>2025</v>
      </c>
      <c r="E126" s="58" t="s">
        <v>4</v>
      </c>
      <c r="F126" s="58" t="s">
        <v>161</v>
      </c>
      <c r="G126" s="58">
        <f>VLOOKUP(A126,'Таблица 1'!A:W,6,0)</f>
        <v>1</v>
      </c>
      <c r="H126" s="58" t="s">
        <v>168</v>
      </c>
      <c r="I126" s="98">
        <v>227</v>
      </c>
      <c r="J126" s="98" t="s">
        <v>0</v>
      </c>
      <c r="K126" s="99">
        <v>4549</v>
      </c>
      <c r="L126" s="99">
        <f t="shared" si="9"/>
        <v>1054721.1322000001</v>
      </c>
      <c r="M126" s="99">
        <f t="shared" si="7"/>
        <v>1032623</v>
      </c>
      <c r="N126" s="99">
        <f t="shared" si="8"/>
        <v>22098.132200000004</v>
      </c>
      <c r="O126" s="99">
        <v>0</v>
      </c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</row>
    <row r="127" spans="1:81" ht="14.25" customHeight="1" x14ac:dyDescent="0.25">
      <c r="A127" s="58">
        <v>2462</v>
      </c>
      <c r="B127" s="59">
        <v>24911</v>
      </c>
      <c r="C127" s="77">
        <f t="shared" si="10"/>
        <v>77</v>
      </c>
      <c r="D127" s="61">
        <v>2025</v>
      </c>
      <c r="E127" s="58" t="s">
        <v>4</v>
      </c>
      <c r="F127" s="58" t="s">
        <v>162</v>
      </c>
      <c r="G127" s="58">
        <f>VLOOKUP(A127,'Таблица 1'!A:W,6,0)</f>
        <v>1</v>
      </c>
      <c r="H127" s="58" t="s">
        <v>171</v>
      </c>
      <c r="I127" s="98">
        <v>312</v>
      </c>
      <c r="J127" s="98" t="s">
        <v>0</v>
      </c>
      <c r="K127" s="99">
        <v>2060</v>
      </c>
      <c r="L127" s="99">
        <f t="shared" si="9"/>
        <v>656474.20799999998</v>
      </c>
      <c r="M127" s="99">
        <f t="shared" si="7"/>
        <v>642720</v>
      </c>
      <c r="N127" s="99">
        <f t="shared" si="8"/>
        <v>13754.208000000002</v>
      </c>
      <c r="O127" s="99">
        <v>0</v>
      </c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</row>
    <row r="128" spans="1:81" ht="14.25" customHeight="1" x14ac:dyDescent="0.25">
      <c r="A128" s="58">
        <v>2793</v>
      </c>
      <c r="B128" s="59">
        <v>27965</v>
      </c>
      <c r="C128" s="77">
        <f t="shared" si="10"/>
        <v>78</v>
      </c>
      <c r="D128" s="61">
        <v>2025</v>
      </c>
      <c r="E128" s="58" t="s">
        <v>4</v>
      </c>
      <c r="F128" s="58" t="s">
        <v>128</v>
      </c>
      <c r="G128" s="58">
        <f>VLOOKUP(A128,'Таблица 1'!A:W,6,0)</f>
        <v>1</v>
      </c>
      <c r="H128" s="58" t="s">
        <v>171</v>
      </c>
      <c r="I128" s="98">
        <v>312</v>
      </c>
      <c r="J128" s="98" t="s">
        <v>0</v>
      </c>
      <c r="K128" s="99">
        <v>2060</v>
      </c>
      <c r="L128" s="99">
        <f t="shared" si="9"/>
        <v>656474.20799999998</v>
      </c>
      <c r="M128" s="99">
        <f t="shared" si="7"/>
        <v>642720</v>
      </c>
      <c r="N128" s="99">
        <f t="shared" si="8"/>
        <v>13754.208000000002</v>
      </c>
      <c r="O128" s="99">
        <v>0</v>
      </c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</row>
    <row r="129" spans="1:81" ht="14.25" customHeight="1" x14ac:dyDescent="0.25">
      <c r="A129" s="58">
        <v>1808</v>
      </c>
      <c r="B129" s="59">
        <v>17839</v>
      </c>
      <c r="C129" s="77">
        <f t="shared" si="10"/>
        <v>79</v>
      </c>
      <c r="D129" s="61">
        <v>2025</v>
      </c>
      <c r="E129" s="58" t="s">
        <v>4</v>
      </c>
      <c r="F129" s="58" t="s">
        <v>129</v>
      </c>
      <c r="G129" s="58">
        <f>VLOOKUP(A129,'Таблица 1'!A:W,6,0)</f>
        <v>1</v>
      </c>
      <c r="H129" s="58" t="s">
        <v>169</v>
      </c>
      <c r="I129" s="98">
        <v>711</v>
      </c>
      <c r="J129" s="98" t="s">
        <v>0</v>
      </c>
      <c r="K129" s="99">
        <v>7186</v>
      </c>
      <c r="L129" s="99">
        <f t="shared" si="9"/>
        <v>5218583.8644000003</v>
      </c>
      <c r="M129" s="99">
        <f t="shared" si="7"/>
        <v>5109246</v>
      </c>
      <c r="N129" s="99">
        <f t="shared" si="8"/>
        <v>109337.86440000001</v>
      </c>
      <c r="O129" s="99">
        <v>0</v>
      </c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</row>
    <row r="130" spans="1:81" ht="14.25" customHeight="1" x14ac:dyDescent="0.25">
      <c r="A130" s="58">
        <v>2873</v>
      </c>
      <c r="B130" s="59">
        <v>28759</v>
      </c>
      <c r="C130" s="77">
        <f t="shared" si="10"/>
        <v>80</v>
      </c>
      <c r="D130" s="61">
        <v>2025</v>
      </c>
      <c r="E130" s="58" t="s">
        <v>4</v>
      </c>
      <c r="F130" s="58" t="s">
        <v>130</v>
      </c>
      <c r="G130" s="58">
        <f>VLOOKUP(A130,'Таблица 1'!A:W,6,0)</f>
        <v>1</v>
      </c>
      <c r="H130" s="58" t="s">
        <v>169</v>
      </c>
      <c r="I130" s="98">
        <v>387</v>
      </c>
      <c r="J130" s="98" t="s">
        <v>0</v>
      </c>
      <c r="K130" s="99">
        <v>7186</v>
      </c>
      <c r="L130" s="99">
        <f t="shared" si="9"/>
        <v>2840495.0148</v>
      </c>
      <c r="M130" s="99">
        <f t="shared" si="7"/>
        <v>2780982</v>
      </c>
      <c r="N130" s="99">
        <f t="shared" si="8"/>
        <v>59513.014800000004</v>
      </c>
      <c r="O130" s="99">
        <v>0</v>
      </c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</row>
    <row r="131" spans="1:81" ht="14.25" customHeight="1" x14ac:dyDescent="0.25">
      <c r="A131" s="58">
        <v>2794</v>
      </c>
      <c r="B131" s="59">
        <v>27980</v>
      </c>
      <c r="C131" s="77">
        <f t="shared" si="10"/>
        <v>81</v>
      </c>
      <c r="D131" s="61">
        <v>2025</v>
      </c>
      <c r="E131" s="58" t="s">
        <v>4</v>
      </c>
      <c r="F131" s="58" t="s">
        <v>131</v>
      </c>
      <c r="G131" s="58">
        <f>VLOOKUP(A131,'Таблица 1'!A:W,6,0)</f>
        <v>1</v>
      </c>
      <c r="H131" s="58" t="s">
        <v>173</v>
      </c>
      <c r="I131" s="98">
        <v>85</v>
      </c>
      <c r="J131" s="98" t="s">
        <v>2</v>
      </c>
      <c r="K131" s="99">
        <v>6123</v>
      </c>
      <c r="L131" s="99">
        <f t="shared" si="9"/>
        <v>531592.73699999996</v>
      </c>
      <c r="M131" s="99">
        <f t="shared" si="7"/>
        <v>520455</v>
      </c>
      <c r="N131" s="99">
        <f t="shared" si="8"/>
        <v>11137.737000000001</v>
      </c>
      <c r="O131" s="99">
        <v>0</v>
      </c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</row>
    <row r="132" spans="1:81" ht="14.25" customHeight="1" x14ac:dyDescent="0.25">
      <c r="A132" s="58">
        <v>2794</v>
      </c>
      <c r="B132" s="59">
        <v>27978</v>
      </c>
      <c r="C132" s="77">
        <f t="shared" si="10"/>
        <v>81</v>
      </c>
      <c r="D132" s="61">
        <v>2025</v>
      </c>
      <c r="E132" s="58" t="s">
        <v>4</v>
      </c>
      <c r="F132" s="58" t="s">
        <v>131</v>
      </c>
      <c r="G132" s="58">
        <f>VLOOKUP(A132,'Таблица 1'!A:W,6,0)</f>
        <v>1</v>
      </c>
      <c r="H132" s="58" t="s">
        <v>169</v>
      </c>
      <c r="I132" s="98">
        <v>456</v>
      </c>
      <c r="J132" s="98" t="s">
        <v>0</v>
      </c>
      <c r="K132" s="99">
        <v>7186</v>
      </c>
      <c r="L132" s="99">
        <f t="shared" si="9"/>
        <v>3346939.8624</v>
      </c>
      <c r="M132" s="99">
        <f t="shared" si="7"/>
        <v>3276816</v>
      </c>
      <c r="N132" s="99">
        <f t="shared" si="8"/>
        <v>70123.862400000013</v>
      </c>
      <c r="O132" s="99">
        <v>0</v>
      </c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</row>
    <row r="133" spans="1:81" ht="14.25" customHeight="1" x14ac:dyDescent="0.25">
      <c r="A133" s="58">
        <v>2794</v>
      </c>
      <c r="B133" s="59">
        <v>27979</v>
      </c>
      <c r="C133" s="77">
        <f t="shared" si="10"/>
        <v>81</v>
      </c>
      <c r="D133" s="61">
        <v>2025</v>
      </c>
      <c r="E133" s="58" t="s">
        <v>4</v>
      </c>
      <c r="F133" s="58" t="s">
        <v>131</v>
      </c>
      <c r="G133" s="58">
        <f>VLOOKUP(A133,'Таблица 1'!A:W,6,0)</f>
        <v>1</v>
      </c>
      <c r="H133" s="58" t="s">
        <v>170</v>
      </c>
      <c r="I133" s="98">
        <v>309</v>
      </c>
      <c r="J133" s="98" t="s">
        <v>0</v>
      </c>
      <c r="K133" s="99">
        <v>5546</v>
      </c>
      <c r="L133" s="99">
        <f t="shared" si="9"/>
        <v>1750387.4796</v>
      </c>
      <c r="M133" s="99">
        <f t="shared" si="7"/>
        <v>1713714</v>
      </c>
      <c r="N133" s="99">
        <f t="shared" si="8"/>
        <v>36673.479600000006</v>
      </c>
      <c r="O133" s="99">
        <v>0</v>
      </c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</row>
    <row r="134" spans="1:81" ht="14.25" customHeight="1" x14ac:dyDescent="0.25">
      <c r="A134" s="58">
        <v>1616</v>
      </c>
      <c r="B134" s="59">
        <v>15904</v>
      </c>
      <c r="C134" s="77">
        <f t="shared" si="10"/>
        <v>82</v>
      </c>
      <c r="D134" s="61">
        <v>2025</v>
      </c>
      <c r="E134" s="58" t="s">
        <v>4</v>
      </c>
      <c r="F134" s="58" t="s">
        <v>132</v>
      </c>
      <c r="G134" s="58">
        <f>VLOOKUP(A134,'Таблица 1'!A:W,6,0)</f>
        <v>1</v>
      </c>
      <c r="H134" s="58" t="s">
        <v>173</v>
      </c>
      <c r="I134" s="98">
        <v>118</v>
      </c>
      <c r="J134" s="98" t="s">
        <v>2</v>
      </c>
      <c r="K134" s="99">
        <v>6123</v>
      </c>
      <c r="L134" s="99">
        <f t="shared" si="9"/>
        <v>737975.79960000003</v>
      </c>
      <c r="M134" s="99">
        <f t="shared" si="7"/>
        <v>722514</v>
      </c>
      <c r="N134" s="99">
        <f t="shared" si="8"/>
        <v>15461.799600000002</v>
      </c>
      <c r="O134" s="99">
        <v>0</v>
      </c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</row>
    <row r="135" spans="1:81" ht="14.25" customHeight="1" x14ac:dyDescent="0.25">
      <c r="A135" s="58">
        <v>1616</v>
      </c>
      <c r="B135" s="59">
        <v>15903</v>
      </c>
      <c r="C135" s="77">
        <f t="shared" si="10"/>
        <v>82</v>
      </c>
      <c r="D135" s="61">
        <v>2025</v>
      </c>
      <c r="E135" s="58" t="s">
        <v>4</v>
      </c>
      <c r="F135" s="58" t="s">
        <v>132</v>
      </c>
      <c r="G135" s="58">
        <f>VLOOKUP(A135,'Таблица 1'!A:W,6,0)</f>
        <v>1</v>
      </c>
      <c r="H135" s="58" t="s">
        <v>169</v>
      </c>
      <c r="I135" s="98">
        <v>66</v>
      </c>
      <c r="J135" s="98" t="s">
        <v>0</v>
      </c>
      <c r="K135" s="99">
        <v>7186</v>
      </c>
      <c r="L135" s="99">
        <f t="shared" si="9"/>
        <v>484425.50640000001</v>
      </c>
      <c r="M135" s="99">
        <f t="shared" si="7"/>
        <v>474276</v>
      </c>
      <c r="N135" s="99">
        <f t="shared" si="8"/>
        <v>10149.5064</v>
      </c>
      <c r="O135" s="99">
        <v>0</v>
      </c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</row>
    <row r="136" spans="1:81" ht="14.25" customHeight="1" x14ac:dyDescent="0.25">
      <c r="A136" s="58">
        <v>1618</v>
      </c>
      <c r="B136" s="59">
        <v>15916</v>
      </c>
      <c r="C136" s="77">
        <f t="shared" si="10"/>
        <v>83</v>
      </c>
      <c r="D136" s="61">
        <v>2025</v>
      </c>
      <c r="E136" s="58" t="s">
        <v>4</v>
      </c>
      <c r="F136" s="58" t="s">
        <v>133</v>
      </c>
      <c r="G136" s="58">
        <f>VLOOKUP(A136,'Таблица 1'!A:W,6,0)</f>
        <v>1</v>
      </c>
      <c r="H136" s="58" t="s">
        <v>169</v>
      </c>
      <c r="I136" s="98">
        <v>66</v>
      </c>
      <c r="J136" s="98" t="s">
        <v>0</v>
      </c>
      <c r="K136" s="99">
        <v>7186</v>
      </c>
      <c r="L136" s="99">
        <f t="shared" si="9"/>
        <v>484425.50640000001</v>
      </c>
      <c r="M136" s="99">
        <f t="shared" si="7"/>
        <v>474276</v>
      </c>
      <c r="N136" s="99">
        <f t="shared" si="8"/>
        <v>10149.5064</v>
      </c>
      <c r="O136" s="99">
        <v>0</v>
      </c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</row>
    <row r="137" spans="1:81" ht="14.25" customHeight="1" x14ac:dyDescent="0.25">
      <c r="A137" s="58">
        <v>1618</v>
      </c>
      <c r="B137" s="59">
        <v>15917</v>
      </c>
      <c r="C137" s="77">
        <f t="shared" si="10"/>
        <v>83</v>
      </c>
      <c r="D137" s="61">
        <v>2025</v>
      </c>
      <c r="E137" s="58" t="s">
        <v>4</v>
      </c>
      <c r="F137" s="58" t="s">
        <v>133</v>
      </c>
      <c r="G137" s="58">
        <f>VLOOKUP(A137,'Таблица 1'!A:W,6,0)</f>
        <v>1</v>
      </c>
      <c r="H137" s="58" t="s">
        <v>171</v>
      </c>
      <c r="I137" s="98">
        <v>143</v>
      </c>
      <c r="J137" s="98" t="s">
        <v>0</v>
      </c>
      <c r="K137" s="99">
        <v>2060</v>
      </c>
      <c r="L137" s="99">
        <f t="shared" si="9"/>
        <v>300884.01199999999</v>
      </c>
      <c r="M137" s="99">
        <f t="shared" si="7"/>
        <v>294580</v>
      </c>
      <c r="N137" s="99">
        <f t="shared" si="8"/>
        <v>6304.0120000000006</v>
      </c>
      <c r="O137" s="99">
        <v>0</v>
      </c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</row>
    <row r="138" spans="1:81" ht="14.25" customHeight="1" x14ac:dyDescent="0.25">
      <c r="A138" s="58">
        <v>1788</v>
      </c>
      <c r="B138" s="59">
        <v>17664</v>
      </c>
      <c r="C138" s="77">
        <f t="shared" si="10"/>
        <v>84</v>
      </c>
      <c r="D138" s="61">
        <v>2025</v>
      </c>
      <c r="E138" s="58" t="s">
        <v>4</v>
      </c>
      <c r="F138" s="58" t="s">
        <v>134</v>
      </c>
      <c r="G138" s="58">
        <f>VLOOKUP(A138,'Таблица 1'!A:W,6,0)</f>
        <v>1</v>
      </c>
      <c r="H138" s="58" t="s">
        <v>171</v>
      </c>
      <c r="I138" s="98">
        <v>312</v>
      </c>
      <c r="J138" s="98" t="s">
        <v>0</v>
      </c>
      <c r="K138" s="99">
        <v>2060</v>
      </c>
      <c r="L138" s="99">
        <f t="shared" si="9"/>
        <v>656474.20799999998</v>
      </c>
      <c r="M138" s="99">
        <f t="shared" ref="M138:M175" si="11">I138*K138</f>
        <v>642720</v>
      </c>
      <c r="N138" s="99">
        <f t="shared" ref="N138:N175" si="12">M138*2.14%</f>
        <v>13754.208000000002</v>
      </c>
      <c r="O138" s="99">
        <v>0</v>
      </c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</row>
    <row r="139" spans="1:81" ht="14.25" customHeight="1" x14ac:dyDescent="0.25">
      <c r="A139" s="58">
        <v>1805</v>
      </c>
      <c r="B139" s="59">
        <v>17803</v>
      </c>
      <c r="C139" s="77">
        <f t="shared" si="10"/>
        <v>85</v>
      </c>
      <c r="D139" s="61">
        <v>2025</v>
      </c>
      <c r="E139" s="58" t="s">
        <v>4</v>
      </c>
      <c r="F139" s="58" t="s">
        <v>135</v>
      </c>
      <c r="G139" s="58">
        <f>VLOOKUP(A139,'Таблица 1'!A:W,6,0)</f>
        <v>1</v>
      </c>
      <c r="H139" s="58" t="s">
        <v>171</v>
      </c>
      <c r="I139" s="98">
        <v>211</v>
      </c>
      <c r="J139" s="98" t="s">
        <v>0</v>
      </c>
      <c r="K139" s="99">
        <v>2060</v>
      </c>
      <c r="L139" s="99">
        <f t="shared" ref="L139:L177" si="13">M139+N139+O139</f>
        <v>443961.72399999999</v>
      </c>
      <c r="M139" s="99">
        <f t="shared" si="11"/>
        <v>434660</v>
      </c>
      <c r="N139" s="99">
        <f t="shared" si="12"/>
        <v>9301.7240000000002</v>
      </c>
      <c r="O139" s="99">
        <v>0</v>
      </c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</row>
    <row r="140" spans="1:81" ht="14.25" customHeight="1" x14ac:dyDescent="0.25">
      <c r="A140" s="58">
        <v>2877</v>
      </c>
      <c r="B140" s="59">
        <v>28798</v>
      </c>
      <c r="C140" s="77">
        <f t="shared" ref="C140:C178" si="14">IF(A139&lt;&gt;A140, C139+1, C139)</f>
        <v>86</v>
      </c>
      <c r="D140" s="61">
        <v>2025</v>
      </c>
      <c r="E140" s="58" t="s">
        <v>4</v>
      </c>
      <c r="F140" s="58" t="s">
        <v>136</v>
      </c>
      <c r="G140" s="58">
        <f>VLOOKUP(A140,'Таблица 1'!A:W,6,0)</f>
        <v>1</v>
      </c>
      <c r="H140" s="58" t="s">
        <v>171</v>
      </c>
      <c r="I140" s="98">
        <v>376</v>
      </c>
      <c r="J140" s="98" t="s">
        <v>0</v>
      </c>
      <c r="K140" s="99">
        <v>2060</v>
      </c>
      <c r="L140" s="99">
        <f t="shared" si="13"/>
        <v>791135.58400000003</v>
      </c>
      <c r="M140" s="99">
        <f t="shared" si="11"/>
        <v>774560</v>
      </c>
      <c r="N140" s="99">
        <f t="shared" si="12"/>
        <v>16575.584000000003</v>
      </c>
      <c r="O140" s="99">
        <v>0</v>
      </c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</row>
    <row r="141" spans="1:81" ht="14.25" customHeight="1" x14ac:dyDescent="0.25">
      <c r="A141" s="58">
        <v>2877</v>
      </c>
      <c r="B141" s="59">
        <v>28797</v>
      </c>
      <c r="C141" s="77">
        <f t="shared" si="14"/>
        <v>86</v>
      </c>
      <c r="D141" s="61">
        <v>2025</v>
      </c>
      <c r="E141" s="58" t="s">
        <v>4</v>
      </c>
      <c r="F141" s="58" t="s">
        <v>136</v>
      </c>
      <c r="G141" s="58">
        <f>VLOOKUP(A141,'Таблица 1'!A:W,6,0)</f>
        <v>1</v>
      </c>
      <c r="H141" s="58" t="s">
        <v>169</v>
      </c>
      <c r="I141" s="98">
        <v>417</v>
      </c>
      <c r="J141" s="98" t="s">
        <v>0</v>
      </c>
      <c r="K141" s="99">
        <v>7186</v>
      </c>
      <c r="L141" s="99">
        <f t="shared" si="13"/>
        <v>3060688.4268</v>
      </c>
      <c r="M141" s="99">
        <f t="shared" si="11"/>
        <v>2996562</v>
      </c>
      <c r="N141" s="99">
        <f t="shared" si="12"/>
        <v>64126.426800000008</v>
      </c>
      <c r="O141" s="99">
        <v>0</v>
      </c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</row>
    <row r="142" spans="1:81" ht="14.25" customHeight="1" x14ac:dyDescent="0.25">
      <c r="A142" s="58">
        <v>3106</v>
      </c>
      <c r="B142" s="59">
        <v>31162</v>
      </c>
      <c r="C142" s="77">
        <f t="shared" si="14"/>
        <v>87</v>
      </c>
      <c r="D142" s="61">
        <v>2025</v>
      </c>
      <c r="E142" s="58" t="s">
        <v>4</v>
      </c>
      <c r="F142" s="58" t="s">
        <v>137</v>
      </c>
      <c r="G142" s="58">
        <f>VLOOKUP(A142,'Таблица 1'!A:W,6,0)</f>
        <v>1</v>
      </c>
      <c r="H142" s="58" t="s">
        <v>171</v>
      </c>
      <c r="I142" s="98">
        <v>670</v>
      </c>
      <c r="J142" s="98" t="s">
        <v>0</v>
      </c>
      <c r="K142" s="99">
        <v>2060</v>
      </c>
      <c r="L142" s="99">
        <f t="shared" si="13"/>
        <v>1409736.28</v>
      </c>
      <c r="M142" s="99">
        <f t="shared" si="11"/>
        <v>1380200</v>
      </c>
      <c r="N142" s="99">
        <f t="shared" si="12"/>
        <v>29536.280000000002</v>
      </c>
      <c r="O142" s="99">
        <v>0</v>
      </c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</row>
    <row r="143" spans="1:81" ht="14.25" customHeight="1" x14ac:dyDescent="0.25">
      <c r="A143" s="58">
        <v>3107</v>
      </c>
      <c r="B143" s="59">
        <v>31175</v>
      </c>
      <c r="C143" s="77">
        <f t="shared" si="14"/>
        <v>88</v>
      </c>
      <c r="D143" s="61">
        <v>2025</v>
      </c>
      <c r="E143" s="58" t="s">
        <v>4</v>
      </c>
      <c r="F143" s="61" t="s">
        <v>100</v>
      </c>
      <c r="G143" s="58">
        <f>VLOOKUP(A143,'Таблица 1'!A:W,6,0)</f>
        <v>1</v>
      </c>
      <c r="H143" s="58" t="s">
        <v>171</v>
      </c>
      <c r="I143" s="98">
        <v>546</v>
      </c>
      <c r="J143" s="98" t="s">
        <v>0</v>
      </c>
      <c r="K143" s="99">
        <v>2060</v>
      </c>
      <c r="L143" s="99">
        <f t="shared" si="13"/>
        <v>1148829.8640000001</v>
      </c>
      <c r="M143" s="99">
        <f t="shared" si="11"/>
        <v>1124760</v>
      </c>
      <c r="N143" s="99">
        <f t="shared" si="12"/>
        <v>24069.864000000001</v>
      </c>
      <c r="O143" s="99">
        <v>0</v>
      </c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</row>
    <row r="144" spans="1:81" ht="14.25" customHeight="1" x14ac:dyDescent="0.25">
      <c r="A144" s="58">
        <v>3107</v>
      </c>
      <c r="B144" s="59">
        <v>31174</v>
      </c>
      <c r="C144" s="77">
        <f t="shared" si="14"/>
        <v>88</v>
      </c>
      <c r="D144" s="61">
        <v>2025</v>
      </c>
      <c r="E144" s="58" t="s">
        <v>4</v>
      </c>
      <c r="F144" s="61" t="s">
        <v>100</v>
      </c>
      <c r="G144" s="58">
        <f>VLOOKUP(A144,'Таблица 1'!A:W,6,0)</f>
        <v>1</v>
      </c>
      <c r="H144" s="58" t="s">
        <v>169</v>
      </c>
      <c r="I144" s="98">
        <v>121</v>
      </c>
      <c r="J144" s="98" t="s">
        <v>0</v>
      </c>
      <c r="K144" s="107">
        <v>7186</v>
      </c>
      <c r="L144" s="99">
        <f t="shared" si="13"/>
        <v>888113.42839999998</v>
      </c>
      <c r="M144" s="99">
        <f t="shared" si="11"/>
        <v>869506</v>
      </c>
      <c r="N144" s="99">
        <f t="shared" si="12"/>
        <v>18607.428400000001</v>
      </c>
      <c r="O144" s="99">
        <v>0</v>
      </c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</row>
    <row r="145" spans="1:81" ht="14.25" customHeight="1" x14ac:dyDescent="0.25">
      <c r="A145" s="58">
        <v>1620</v>
      </c>
      <c r="B145" s="58">
        <v>15941</v>
      </c>
      <c r="C145" s="77">
        <f t="shared" si="14"/>
        <v>89</v>
      </c>
      <c r="D145" s="61">
        <v>2025</v>
      </c>
      <c r="E145" s="58" t="s">
        <v>4</v>
      </c>
      <c r="F145" s="61" t="s">
        <v>99</v>
      </c>
      <c r="G145" s="58">
        <f>VLOOKUP(A145,'Таблица 1'!A:W,6,0)</f>
        <v>1</v>
      </c>
      <c r="H145" s="58" t="s">
        <v>169</v>
      </c>
      <c r="I145" s="98">
        <v>121</v>
      </c>
      <c r="J145" s="98" t="s">
        <v>0</v>
      </c>
      <c r="K145" s="99">
        <v>7186</v>
      </c>
      <c r="L145" s="99">
        <f t="shared" si="13"/>
        <v>888113.42839999998</v>
      </c>
      <c r="M145" s="99">
        <f t="shared" si="11"/>
        <v>869506</v>
      </c>
      <c r="N145" s="99">
        <f t="shared" si="12"/>
        <v>18607.428400000001</v>
      </c>
      <c r="O145" s="99">
        <v>0</v>
      </c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</row>
    <row r="146" spans="1:81" ht="14.25" customHeight="1" x14ac:dyDescent="0.25">
      <c r="A146" s="58">
        <v>1620</v>
      </c>
      <c r="B146" s="58">
        <v>15942</v>
      </c>
      <c r="C146" s="77">
        <f t="shared" si="14"/>
        <v>89</v>
      </c>
      <c r="D146" s="61">
        <v>2025</v>
      </c>
      <c r="E146" s="58" t="s">
        <v>4</v>
      </c>
      <c r="F146" s="61" t="s">
        <v>99</v>
      </c>
      <c r="G146" s="58">
        <f>VLOOKUP(A146,'Таблица 1'!A:W,6,0)</f>
        <v>1</v>
      </c>
      <c r="H146" s="58" t="s">
        <v>171</v>
      </c>
      <c r="I146" s="98">
        <v>204</v>
      </c>
      <c r="J146" s="98" t="s">
        <v>0</v>
      </c>
      <c r="K146" s="99">
        <v>2060</v>
      </c>
      <c r="L146" s="99">
        <f t="shared" si="13"/>
        <v>429233.136</v>
      </c>
      <c r="M146" s="99">
        <f t="shared" si="11"/>
        <v>420240</v>
      </c>
      <c r="N146" s="99">
        <f t="shared" si="12"/>
        <v>8993.1360000000004</v>
      </c>
      <c r="O146" s="99">
        <v>0</v>
      </c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</row>
    <row r="147" spans="1:81" ht="14.25" customHeight="1" x14ac:dyDescent="0.25">
      <c r="A147" s="58">
        <v>1620</v>
      </c>
      <c r="B147" s="58">
        <v>15943</v>
      </c>
      <c r="C147" s="77">
        <f t="shared" si="14"/>
        <v>89</v>
      </c>
      <c r="D147" s="61">
        <v>2025</v>
      </c>
      <c r="E147" s="58" t="s">
        <v>4</v>
      </c>
      <c r="F147" s="61" t="s">
        <v>99</v>
      </c>
      <c r="G147" s="58">
        <f>VLOOKUP(A147,'Таблица 1'!A:W,6,0)</f>
        <v>1</v>
      </c>
      <c r="H147" s="58" t="s">
        <v>173</v>
      </c>
      <c r="I147" s="98">
        <v>165</v>
      </c>
      <c r="J147" s="98" t="s">
        <v>2</v>
      </c>
      <c r="K147" s="99">
        <v>6123</v>
      </c>
      <c r="L147" s="99">
        <f t="shared" si="13"/>
        <v>1031915.313</v>
      </c>
      <c r="M147" s="99">
        <f t="shared" si="11"/>
        <v>1010295</v>
      </c>
      <c r="N147" s="99">
        <f t="shared" si="12"/>
        <v>21620.313000000002</v>
      </c>
      <c r="O147" s="99">
        <v>0</v>
      </c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</row>
    <row r="148" spans="1:81" ht="14.25" customHeight="1" x14ac:dyDescent="0.25">
      <c r="A148" s="58">
        <v>1622</v>
      </c>
      <c r="B148" s="58">
        <v>15969</v>
      </c>
      <c r="C148" s="77">
        <f t="shared" si="14"/>
        <v>90</v>
      </c>
      <c r="D148" s="61">
        <v>2025</v>
      </c>
      <c r="E148" s="58" t="s">
        <v>4</v>
      </c>
      <c r="F148" s="61" t="s">
        <v>98</v>
      </c>
      <c r="G148" s="58">
        <f>VLOOKUP(A148,'Таблица 1'!A:W,6,0)</f>
        <v>1</v>
      </c>
      <c r="H148" s="58" t="s">
        <v>171</v>
      </c>
      <c r="I148" s="98">
        <v>609</v>
      </c>
      <c r="J148" s="98" t="s">
        <v>0</v>
      </c>
      <c r="K148" s="99">
        <v>2060</v>
      </c>
      <c r="L148" s="99">
        <f t="shared" si="13"/>
        <v>1281387.156</v>
      </c>
      <c r="M148" s="99">
        <f t="shared" si="11"/>
        <v>1254540</v>
      </c>
      <c r="N148" s="99">
        <f t="shared" si="12"/>
        <v>26847.156000000003</v>
      </c>
      <c r="O148" s="99">
        <v>0</v>
      </c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</row>
    <row r="149" spans="1:81" ht="14.25" customHeight="1" x14ac:dyDescent="0.25">
      <c r="A149" s="58">
        <v>1623</v>
      </c>
      <c r="B149" s="58">
        <v>15983</v>
      </c>
      <c r="C149" s="77">
        <f t="shared" si="14"/>
        <v>91</v>
      </c>
      <c r="D149" s="61">
        <v>2025</v>
      </c>
      <c r="E149" s="58" t="s">
        <v>4</v>
      </c>
      <c r="F149" s="61" t="s">
        <v>97</v>
      </c>
      <c r="G149" s="58">
        <f>VLOOKUP(A149,'Таблица 1'!A:W,6,0)</f>
        <v>1</v>
      </c>
      <c r="H149" s="58" t="s">
        <v>171</v>
      </c>
      <c r="I149" s="98">
        <v>321</v>
      </c>
      <c r="J149" s="98" t="s">
        <v>0</v>
      </c>
      <c r="K149" s="99">
        <v>2060</v>
      </c>
      <c r="L149" s="99">
        <f t="shared" si="13"/>
        <v>675410.96400000004</v>
      </c>
      <c r="M149" s="99">
        <f t="shared" si="11"/>
        <v>661260</v>
      </c>
      <c r="N149" s="99">
        <f t="shared" si="12"/>
        <v>14150.964000000002</v>
      </c>
      <c r="O149" s="99">
        <v>0</v>
      </c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</row>
    <row r="150" spans="1:81" ht="14.25" customHeight="1" x14ac:dyDescent="0.25">
      <c r="A150" s="58">
        <v>2867</v>
      </c>
      <c r="B150" s="58">
        <v>28702</v>
      </c>
      <c r="C150" s="77">
        <f t="shared" si="14"/>
        <v>92</v>
      </c>
      <c r="D150" s="61">
        <v>2025</v>
      </c>
      <c r="E150" s="58" t="s">
        <v>4</v>
      </c>
      <c r="F150" s="61" t="s">
        <v>96</v>
      </c>
      <c r="G150" s="58">
        <f>VLOOKUP(A150,'Таблица 1'!A:W,6,0)</f>
        <v>1</v>
      </c>
      <c r="H150" s="58" t="s">
        <v>170</v>
      </c>
      <c r="I150" s="98">
        <v>321</v>
      </c>
      <c r="J150" s="98" t="s">
        <v>0</v>
      </c>
      <c r="K150" s="99">
        <v>5546</v>
      </c>
      <c r="L150" s="99">
        <f t="shared" si="13"/>
        <v>1818363.6924000001</v>
      </c>
      <c r="M150" s="99">
        <f t="shared" si="11"/>
        <v>1780266</v>
      </c>
      <c r="N150" s="99">
        <f t="shared" si="12"/>
        <v>38097.692400000007</v>
      </c>
      <c r="O150" s="99">
        <v>0</v>
      </c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</row>
    <row r="151" spans="1:81" ht="14.25" customHeight="1" x14ac:dyDescent="0.25">
      <c r="A151" s="58">
        <v>3131</v>
      </c>
      <c r="B151" s="58">
        <v>31450</v>
      </c>
      <c r="C151" s="77">
        <f t="shared" si="14"/>
        <v>93</v>
      </c>
      <c r="D151" s="61">
        <v>2025</v>
      </c>
      <c r="E151" s="58" t="s">
        <v>4</v>
      </c>
      <c r="F151" s="61" t="s">
        <v>95</v>
      </c>
      <c r="G151" s="58">
        <f>VLOOKUP(A151,'Таблица 1'!A:W,6,0)</f>
        <v>1</v>
      </c>
      <c r="H151" s="58" t="s">
        <v>173</v>
      </c>
      <c r="I151" s="98">
        <v>98</v>
      </c>
      <c r="J151" s="98" t="s">
        <v>2</v>
      </c>
      <c r="K151" s="99">
        <v>6123</v>
      </c>
      <c r="L151" s="99">
        <f t="shared" si="13"/>
        <v>612895.15560000006</v>
      </c>
      <c r="M151" s="99">
        <f t="shared" si="11"/>
        <v>600054</v>
      </c>
      <c r="N151" s="99">
        <f t="shared" si="12"/>
        <v>12841.155600000002</v>
      </c>
      <c r="O151" s="99">
        <v>0</v>
      </c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</row>
    <row r="152" spans="1:81" ht="14.25" customHeight="1" x14ac:dyDescent="0.25">
      <c r="A152" s="58">
        <v>3131</v>
      </c>
      <c r="B152" s="58">
        <v>31448</v>
      </c>
      <c r="C152" s="77">
        <f t="shared" si="14"/>
        <v>93</v>
      </c>
      <c r="D152" s="61">
        <v>2025</v>
      </c>
      <c r="E152" s="58" t="s">
        <v>4</v>
      </c>
      <c r="F152" s="61" t="s">
        <v>95</v>
      </c>
      <c r="G152" s="58">
        <f>VLOOKUP(A152,'Таблица 1'!A:W,6,0)</f>
        <v>1</v>
      </c>
      <c r="H152" s="58" t="s">
        <v>169</v>
      </c>
      <c r="I152" s="98">
        <v>126</v>
      </c>
      <c r="J152" s="98" t="s">
        <v>0</v>
      </c>
      <c r="K152" s="99">
        <v>7186</v>
      </c>
      <c r="L152" s="99">
        <f t="shared" si="13"/>
        <v>924812.33039999998</v>
      </c>
      <c r="M152" s="99">
        <f t="shared" si="11"/>
        <v>905436</v>
      </c>
      <c r="N152" s="99">
        <f t="shared" si="12"/>
        <v>19376.330400000003</v>
      </c>
      <c r="O152" s="99">
        <v>0</v>
      </c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</row>
    <row r="153" spans="1:81" ht="14.25" customHeight="1" x14ac:dyDescent="0.25">
      <c r="A153" s="58">
        <v>3131</v>
      </c>
      <c r="B153" s="58">
        <v>31449</v>
      </c>
      <c r="C153" s="77">
        <f t="shared" si="14"/>
        <v>93</v>
      </c>
      <c r="D153" s="61">
        <v>2025</v>
      </c>
      <c r="E153" s="58" t="s">
        <v>4</v>
      </c>
      <c r="F153" s="61" t="s">
        <v>95</v>
      </c>
      <c r="G153" s="58">
        <f>VLOOKUP(A153,'Таблица 1'!A:W,6,0)</f>
        <v>1</v>
      </c>
      <c r="H153" s="58" t="s">
        <v>170</v>
      </c>
      <c r="I153" s="98">
        <v>381</v>
      </c>
      <c r="J153" s="98" t="s">
        <v>0</v>
      </c>
      <c r="K153" s="99">
        <v>5546</v>
      </c>
      <c r="L153" s="99">
        <f t="shared" si="13"/>
        <v>2158244.7563999998</v>
      </c>
      <c r="M153" s="99">
        <f t="shared" si="11"/>
        <v>2113026</v>
      </c>
      <c r="N153" s="99">
        <f t="shared" si="12"/>
        <v>45218.756400000006</v>
      </c>
      <c r="O153" s="99">
        <v>0</v>
      </c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</row>
    <row r="154" spans="1:81" ht="14.25" customHeight="1" x14ac:dyDescent="0.25">
      <c r="A154" s="58">
        <v>1643</v>
      </c>
      <c r="B154" s="58">
        <v>16221</v>
      </c>
      <c r="C154" s="77">
        <f t="shared" si="14"/>
        <v>94</v>
      </c>
      <c r="D154" s="61">
        <v>2025</v>
      </c>
      <c r="E154" s="58" t="s">
        <v>4</v>
      </c>
      <c r="F154" s="61" t="s">
        <v>5</v>
      </c>
      <c r="G154" s="58">
        <f>VLOOKUP(A154,'Таблица 1'!A:W,6,0)</f>
        <v>1</v>
      </c>
      <c r="H154" s="61" t="s">
        <v>1</v>
      </c>
      <c r="I154" s="98">
        <v>438</v>
      </c>
      <c r="J154" s="98" t="s">
        <v>2</v>
      </c>
      <c r="K154" s="99">
        <v>7541</v>
      </c>
      <c r="L154" s="99">
        <f t="shared" si="13"/>
        <v>3373641.3012000001</v>
      </c>
      <c r="M154" s="99">
        <f t="shared" si="11"/>
        <v>3302958</v>
      </c>
      <c r="N154" s="99">
        <f t="shared" si="12"/>
        <v>70683.301200000002</v>
      </c>
      <c r="O154" s="99">
        <v>0</v>
      </c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</row>
    <row r="155" spans="1:81" ht="14.25" customHeight="1" x14ac:dyDescent="0.25">
      <c r="A155" s="58">
        <v>3133</v>
      </c>
      <c r="B155" s="58">
        <v>31463</v>
      </c>
      <c r="C155" s="77">
        <f t="shared" si="14"/>
        <v>95</v>
      </c>
      <c r="D155" s="61">
        <v>2025</v>
      </c>
      <c r="E155" s="58" t="s">
        <v>4</v>
      </c>
      <c r="F155" s="61" t="s">
        <v>15</v>
      </c>
      <c r="G155" s="58">
        <f>VLOOKUP(A155,'Таблица 1'!A:W,6,0)</f>
        <v>1</v>
      </c>
      <c r="H155" s="58" t="s">
        <v>167</v>
      </c>
      <c r="I155" s="98">
        <v>211</v>
      </c>
      <c r="J155" s="98" t="s">
        <v>0</v>
      </c>
      <c r="K155" s="99">
        <v>4549</v>
      </c>
      <c r="L155" s="99">
        <f t="shared" si="13"/>
        <v>980379.55460000003</v>
      </c>
      <c r="M155" s="99">
        <f t="shared" si="11"/>
        <v>959839</v>
      </c>
      <c r="N155" s="99">
        <f t="shared" si="12"/>
        <v>20540.554600000003</v>
      </c>
      <c r="O155" s="99">
        <v>0</v>
      </c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</row>
    <row r="156" spans="1:81" ht="14.25" customHeight="1" x14ac:dyDescent="0.25">
      <c r="A156" s="58">
        <v>3133</v>
      </c>
      <c r="B156" s="58">
        <v>31464</v>
      </c>
      <c r="C156" s="77">
        <f t="shared" si="14"/>
        <v>95</v>
      </c>
      <c r="D156" s="61">
        <v>2025</v>
      </c>
      <c r="E156" s="58" t="s">
        <v>4</v>
      </c>
      <c r="F156" s="61" t="s">
        <v>15</v>
      </c>
      <c r="G156" s="58">
        <f>VLOOKUP(A156,'Таблица 1'!A:W,6,0)</f>
        <v>1</v>
      </c>
      <c r="H156" s="58" t="s">
        <v>168</v>
      </c>
      <c r="I156" s="98">
        <v>211</v>
      </c>
      <c r="J156" s="98" t="s">
        <v>0</v>
      </c>
      <c r="K156" s="99">
        <v>4549</v>
      </c>
      <c r="L156" s="99">
        <f t="shared" si="13"/>
        <v>980379.55460000003</v>
      </c>
      <c r="M156" s="99">
        <f t="shared" si="11"/>
        <v>959839</v>
      </c>
      <c r="N156" s="99">
        <f t="shared" si="12"/>
        <v>20540.554600000003</v>
      </c>
      <c r="O156" s="99">
        <v>0</v>
      </c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</row>
    <row r="157" spans="1:81" ht="14.25" customHeight="1" x14ac:dyDescent="0.25">
      <c r="A157" s="58">
        <v>3134</v>
      </c>
      <c r="B157" s="58">
        <v>31478</v>
      </c>
      <c r="C157" s="77">
        <f t="shared" si="14"/>
        <v>96</v>
      </c>
      <c r="D157" s="61">
        <v>2025</v>
      </c>
      <c r="E157" s="58" t="s">
        <v>4</v>
      </c>
      <c r="F157" s="61" t="s">
        <v>16</v>
      </c>
      <c r="G157" s="58">
        <f>VLOOKUP(A157,'Таблица 1'!A:W,6,0)</f>
        <v>1</v>
      </c>
      <c r="H157" s="61" t="s">
        <v>1</v>
      </c>
      <c r="I157" s="98">
        <v>390</v>
      </c>
      <c r="J157" s="98" t="s">
        <v>2</v>
      </c>
      <c r="K157" s="99">
        <v>7541</v>
      </c>
      <c r="L157" s="99">
        <f t="shared" si="13"/>
        <v>3003927.1860000002</v>
      </c>
      <c r="M157" s="99">
        <f t="shared" si="11"/>
        <v>2940990</v>
      </c>
      <c r="N157" s="99">
        <f t="shared" si="12"/>
        <v>62937.186000000009</v>
      </c>
      <c r="O157" s="99">
        <v>0</v>
      </c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</row>
    <row r="158" spans="1:81" ht="14.25" customHeight="1" x14ac:dyDescent="0.25">
      <c r="A158" s="58">
        <v>3162</v>
      </c>
      <c r="B158" s="58">
        <v>31771</v>
      </c>
      <c r="C158" s="77">
        <f t="shared" si="14"/>
        <v>97</v>
      </c>
      <c r="D158" s="61">
        <v>2025</v>
      </c>
      <c r="E158" s="58" t="s">
        <v>4</v>
      </c>
      <c r="F158" s="61" t="s">
        <v>93</v>
      </c>
      <c r="G158" s="58">
        <f>VLOOKUP(A158,'Таблица 1'!A:W,6,0)</f>
        <v>1</v>
      </c>
      <c r="H158" s="61" t="s">
        <v>1</v>
      </c>
      <c r="I158" s="98">
        <v>859</v>
      </c>
      <c r="J158" s="98" t="s">
        <v>2</v>
      </c>
      <c r="K158" s="99">
        <v>7541</v>
      </c>
      <c r="L158" s="99">
        <f t="shared" si="13"/>
        <v>6616342.1865999997</v>
      </c>
      <c r="M158" s="99">
        <f t="shared" si="11"/>
        <v>6477719</v>
      </c>
      <c r="N158" s="99">
        <f t="shared" si="12"/>
        <v>138623.18660000002</v>
      </c>
      <c r="O158" s="99">
        <v>0</v>
      </c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</row>
    <row r="159" spans="1:81" ht="14.25" customHeight="1" x14ac:dyDescent="0.25">
      <c r="A159" s="58">
        <v>1857</v>
      </c>
      <c r="B159" s="58">
        <v>18220</v>
      </c>
      <c r="C159" s="77">
        <f t="shared" si="14"/>
        <v>98</v>
      </c>
      <c r="D159" s="61">
        <v>2025</v>
      </c>
      <c r="E159" s="58" t="s">
        <v>4</v>
      </c>
      <c r="F159" s="61" t="s">
        <v>8</v>
      </c>
      <c r="G159" s="58">
        <f>VLOOKUP(A159,'Таблица 1'!A:W,6,0)</f>
        <v>1</v>
      </c>
      <c r="H159" s="61" t="s">
        <v>1</v>
      </c>
      <c r="I159" s="98">
        <v>798</v>
      </c>
      <c r="J159" s="98" t="s">
        <v>2</v>
      </c>
      <c r="K159" s="99">
        <v>7541</v>
      </c>
      <c r="L159" s="99">
        <f t="shared" si="13"/>
        <v>6146497.1651999997</v>
      </c>
      <c r="M159" s="99">
        <f t="shared" si="11"/>
        <v>6017718</v>
      </c>
      <c r="N159" s="99">
        <f t="shared" si="12"/>
        <v>128779.16520000002</v>
      </c>
      <c r="O159" s="99">
        <v>0</v>
      </c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</row>
    <row r="160" spans="1:81" ht="14.25" customHeight="1" x14ac:dyDescent="0.25">
      <c r="A160" s="58">
        <v>3170</v>
      </c>
      <c r="B160" s="59">
        <v>31867</v>
      </c>
      <c r="C160" s="77">
        <v>99</v>
      </c>
      <c r="D160" s="61">
        <v>2025</v>
      </c>
      <c r="E160" s="58" t="s">
        <v>4</v>
      </c>
      <c r="F160" s="58" t="s">
        <v>124</v>
      </c>
      <c r="G160" s="58">
        <f>VLOOKUP(A160,'Таблица 1'!A:W,6,0)</f>
        <v>1</v>
      </c>
      <c r="H160" s="58" t="s">
        <v>168</v>
      </c>
      <c r="I160" s="98">
        <v>451</v>
      </c>
      <c r="J160" s="98" t="s">
        <v>0</v>
      </c>
      <c r="K160" s="99">
        <v>4549</v>
      </c>
      <c r="L160" s="99">
        <f t="shared" si="13"/>
        <v>2095503.2186</v>
      </c>
      <c r="M160" s="99">
        <f t="shared" si="11"/>
        <v>2051599</v>
      </c>
      <c r="N160" s="99">
        <f t="shared" si="12"/>
        <v>43904.218600000007</v>
      </c>
      <c r="O160" s="99">
        <v>0</v>
      </c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</row>
    <row r="161" spans="1:81" ht="14.25" customHeight="1" x14ac:dyDescent="0.25">
      <c r="A161" s="58">
        <v>3170</v>
      </c>
      <c r="B161" s="59">
        <v>31866</v>
      </c>
      <c r="C161" s="77">
        <f t="shared" si="14"/>
        <v>99</v>
      </c>
      <c r="D161" s="61">
        <v>2025</v>
      </c>
      <c r="E161" s="58" t="s">
        <v>4</v>
      </c>
      <c r="F161" s="58" t="s">
        <v>124</v>
      </c>
      <c r="G161" s="58">
        <f>VLOOKUP(A161,'Таблица 1'!A:W,6,0)</f>
        <v>1</v>
      </c>
      <c r="H161" s="58" t="s">
        <v>167</v>
      </c>
      <c r="I161" s="98">
        <v>451</v>
      </c>
      <c r="J161" s="98" t="s">
        <v>0</v>
      </c>
      <c r="K161" s="99">
        <v>4549</v>
      </c>
      <c r="L161" s="99">
        <f t="shared" si="13"/>
        <v>2095503.2186</v>
      </c>
      <c r="M161" s="99">
        <f t="shared" si="11"/>
        <v>2051599</v>
      </c>
      <c r="N161" s="99">
        <f t="shared" si="12"/>
        <v>43904.218600000007</v>
      </c>
      <c r="O161" s="99">
        <v>0</v>
      </c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</row>
    <row r="162" spans="1:81" ht="14.25" customHeight="1" x14ac:dyDescent="0.25">
      <c r="A162" s="58">
        <v>3742</v>
      </c>
      <c r="B162" s="59">
        <v>36644</v>
      </c>
      <c r="C162" s="77">
        <f t="shared" si="14"/>
        <v>100</v>
      </c>
      <c r="D162" s="61">
        <v>2025</v>
      </c>
      <c r="E162" s="58" t="s">
        <v>4</v>
      </c>
      <c r="F162" s="58" t="s">
        <v>125</v>
      </c>
      <c r="G162" s="58">
        <f>VLOOKUP(A162,'Таблица 1'!A:W,6,0)</f>
        <v>1</v>
      </c>
      <c r="H162" s="58" t="s">
        <v>168</v>
      </c>
      <c r="I162" s="98">
        <v>302</v>
      </c>
      <c r="J162" s="98" t="s">
        <v>0</v>
      </c>
      <c r="K162" s="99">
        <v>4549</v>
      </c>
      <c r="L162" s="99">
        <f t="shared" si="13"/>
        <v>1403197.2771999999</v>
      </c>
      <c r="M162" s="99">
        <f t="shared" si="11"/>
        <v>1373798</v>
      </c>
      <c r="N162" s="99">
        <f t="shared" si="12"/>
        <v>29399.277200000004</v>
      </c>
      <c r="O162" s="99">
        <v>0</v>
      </c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</row>
    <row r="163" spans="1:81" ht="14.25" customHeight="1" x14ac:dyDescent="0.25">
      <c r="A163" s="58">
        <v>3742</v>
      </c>
      <c r="B163" s="59">
        <v>36643</v>
      </c>
      <c r="C163" s="77">
        <v>100</v>
      </c>
      <c r="D163" s="61">
        <v>2025</v>
      </c>
      <c r="E163" s="58" t="s">
        <v>4</v>
      </c>
      <c r="F163" s="58" t="s">
        <v>125</v>
      </c>
      <c r="G163" s="58">
        <f>VLOOKUP(A163,'Таблица 1'!A:W,6,0)</f>
        <v>1</v>
      </c>
      <c r="H163" s="58" t="s">
        <v>167</v>
      </c>
      <c r="I163" s="98">
        <v>302</v>
      </c>
      <c r="J163" s="98" t="s">
        <v>0</v>
      </c>
      <c r="K163" s="99">
        <v>4549</v>
      </c>
      <c r="L163" s="99">
        <f t="shared" si="13"/>
        <v>1403197.2771999999</v>
      </c>
      <c r="M163" s="99">
        <f t="shared" si="11"/>
        <v>1373798</v>
      </c>
      <c r="N163" s="99">
        <f t="shared" si="12"/>
        <v>29399.277200000004</v>
      </c>
      <c r="O163" s="99">
        <v>0</v>
      </c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</row>
    <row r="164" spans="1:81" ht="14.25" customHeight="1" x14ac:dyDescent="0.25">
      <c r="A164" s="58">
        <v>4220</v>
      </c>
      <c r="B164" s="59">
        <v>40253</v>
      </c>
      <c r="C164" s="77">
        <f t="shared" si="14"/>
        <v>101</v>
      </c>
      <c r="D164" s="61">
        <v>2025</v>
      </c>
      <c r="E164" s="58" t="s">
        <v>4</v>
      </c>
      <c r="F164" s="58" t="s">
        <v>126</v>
      </c>
      <c r="G164" s="58">
        <f>VLOOKUP(A164,'Таблица 1'!A:W,6,0)</f>
        <v>1</v>
      </c>
      <c r="H164" s="58" t="s">
        <v>168</v>
      </c>
      <c r="I164" s="98">
        <v>401</v>
      </c>
      <c r="J164" s="98" t="s">
        <v>0</v>
      </c>
      <c r="K164" s="99">
        <v>4549</v>
      </c>
      <c r="L164" s="99">
        <f t="shared" si="13"/>
        <v>1863185.7886000001</v>
      </c>
      <c r="M164" s="99">
        <f t="shared" si="11"/>
        <v>1824149</v>
      </c>
      <c r="N164" s="99">
        <f t="shared" si="12"/>
        <v>39036.788600000007</v>
      </c>
      <c r="O164" s="99">
        <v>0</v>
      </c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</row>
    <row r="165" spans="1:81" ht="14.25" customHeight="1" x14ac:dyDescent="0.25">
      <c r="A165" s="58">
        <v>4220</v>
      </c>
      <c r="B165" s="59">
        <v>40252</v>
      </c>
      <c r="C165" s="77">
        <f t="shared" si="14"/>
        <v>101</v>
      </c>
      <c r="D165" s="61">
        <v>2025</v>
      </c>
      <c r="E165" s="58" t="s">
        <v>4</v>
      </c>
      <c r="F165" s="58" t="s">
        <v>126</v>
      </c>
      <c r="G165" s="58">
        <f>VLOOKUP(A165,'Таблица 1'!A:W,6,0)</f>
        <v>1</v>
      </c>
      <c r="H165" s="58" t="s">
        <v>167</v>
      </c>
      <c r="I165" s="98">
        <v>401</v>
      </c>
      <c r="J165" s="98" t="s">
        <v>0</v>
      </c>
      <c r="K165" s="99">
        <v>4549</v>
      </c>
      <c r="L165" s="99">
        <f t="shared" si="13"/>
        <v>1863185.7886000001</v>
      </c>
      <c r="M165" s="99">
        <f t="shared" si="11"/>
        <v>1824149</v>
      </c>
      <c r="N165" s="99">
        <f t="shared" si="12"/>
        <v>39036.788600000007</v>
      </c>
      <c r="O165" s="99">
        <v>0</v>
      </c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</row>
    <row r="166" spans="1:81" ht="14.25" customHeight="1" x14ac:dyDescent="0.25">
      <c r="A166" s="58">
        <v>4221</v>
      </c>
      <c r="B166" s="59">
        <v>40266</v>
      </c>
      <c r="C166" s="77">
        <v>102</v>
      </c>
      <c r="D166" s="61">
        <v>2025</v>
      </c>
      <c r="E166" s="58" t="s">
        <v>4</v>
      </c>
      <c r="F166" s="58" t="s">
        <v>114</v>
      </c>
      <c r="G166" s="58">
        <f>VLOOKUP(A166,'Таблица 1'!A:W,6,0)</f>
        <v>1</v>
      </c>
      <c r="H166" s="58" t="s">
        <v>168</v>
      </c>
      <c r="I166" s="98">
        <v>357</v>
      </c>
      <c r="J166" s="98" t="s">
        <v>0</v>
      </c>
      <c r="K166" s="99">
        <v>4549</v>
      </c>
      <c r="L166" s="99">
        <f t="shared" si="13"/>
        <v>1658746.4502000001</v>
      </c>
      <c r="M166" s="99">
        <f t="shared" si="11"/>
        <v>1623993</v>
      </c>
      <c r="N166" s="99">
        <f t="shared" si="12"/>
        <v>34753.450200000007</v>
      </c>
      <c r="O166" s="99">
        <v>0</v>
      </c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</row>
    <row r="167" spans="1:81" ht="14.25" customHeight="1" x14ac:dyDescent="0.25">
      <c r="A167" s="58">
        <v>4221</v>
      </c>
      <c r="B167" s="59">
        <v>40265</v>
      </c>
      <c r="C167" s="77">
        <f t="shared" si="14"/>
        <v>102</v>
      </c>
      <c r="D167" s="61">
        <v>2025</v>
      </c>
      <c r="E167" s="58" t="s">
        <v>4</v>
      </c>
      <c r="F167" s="58" t="s">
        <v>114</v>
      </c>
      <c r="G167" s="58">
        <f>VLOOKUP(A167,'Таблица 1'!A:W,6,0)</f>
        <v>1</v>
      </c>
      <c r="H167" s="58" t="s">
        <v>167</v>
      </c>
      <c r="I167" s="98">
        <v>357</v>
      </c>
      <c r="J167" s="98" t="s">
        <v>0</v>
      </c>
      <c r="K167" s="99">
        <v>4549</v>
      </c>
      <c r="L167" s="99">
        <f t="shared" si="13"/>
        <v>1658746.4502000001</v>
      </c>
      <c r="M167" s="99">
        <f t="shared" si="11"/>
        <v>1623993</v>
      </c>
      <c r="N167" s="99">
        <f t="shared" si="12"/>
        <v>34753.450200000007</v>
      </c>
      <c r="O167" s="99">
        <v>0</v>
      </c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</row>
    <row r="168" spans="1:81" ht="14.25" customHeight="1" x14ac:dyDescent="0.25">
      <c r="A168" s="69">
        <v>4214</v>
      </c>
      <c r="B168" s="69">
        <v>40181</v>
      </c>
      <c r="C168" s="77">
        <f t="shared" si="14"/>
        <v>103</v>
      </c>
      <c r="D168" s="61">
        <v>2025</v>
      </c>
      <c r="E168" s="58" t="s">
        <v>4</v>
      </c>
      <c r="F168" s="58" t="s">
        <v>115</v>
      </c>
      <c r="G168" s="58">
        <v>1</v>
      </c>
      <c r="H168" s="58" t="s">
        <v>172</v>
      </c>
      <c r="I168" s="98">
        <v>520</v>
      </c>
      <c r="J168" s="98" t="s">
        <v>0</v>
      </c>
      <c r="K168" s="99">
        <v>5052</v>
      </c>
      <c r="L168" s="99">
        <f t="shared" si="13"/>
        <v>2683258.656</v>
      </c>
      <c r="M168" s="99">
        <f t="shared" si="11"/>
        <v>2627040</v>
      </c>
      <c r="N168" s="99">
        <f t="shared" si="12"/>
        <v>56218.656000000003</v>
      </c>
      <c r="O168" s="99">
        <v>0</v>
      </c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</row>
    <row r="169" spans="1:81" ht="14.25" customHeight="1" x14ac:dyDescent="0.25">
      <c r="A169" s="69">
        <v>4214</v>
      </c>
      <c r="B169" s="69">
        <v>40188</v>
      </c>
      <c r="C169" s="77">
        <f t="shared" si="14"/>
        <v>103</v>
      </c>
      <c r="D169" s="61">
        <v>2025</v>
      </c>
      <c r="E169" s="58" t="s">
        <v>4</v>
      </c>
      <c r="F169" s="58" t="s">
        <v>115</v>
      </c>
      <c r="G169" s="58">
        <v>1</v>
      </c>
      <c r="H169" s="58" t="s">
        <v>175</v>
      </c>
      <c r="I169" s="98">
        <v>220</v>
      </c>
      <c r="J169" s="98" t="s">
        <v>0</v>
      </c>
      <c r="K169" s="99">
        <v>5546</v>
      </c>
      <c r="L169" s="99">
        <f t="shared" si="13"/>
        <v>1246230.568</v>
      </c>
      <c r="M169" s="99">
        <f t="shared" si="11"/>
        <v>1220120</v>
      </c>
      <c r="N169" s="99">
        <f t="shared" si="12"/>
        <v>26110.568000000003</v>
      </c>
      <c r="O169" s="99">
        <v>0</v>
      </c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</row>
    <row r="170" spans="1:81" ht="14.25" customHeight="1" x14ac:dyDescent="0.25">
      <c r="A170" s="69">
        <v>4214</v>
      </c>
      <c r="B170" s="69">
        <v>40189</v>
      </c>
      <c r="C170" s="77">
        <f t="shared" si="14"/>
        <v>103</v>
      </c>
      <c r="D170" s="61">
        <v>2025</v>
      </c>
      <c r="E170" s="58" t="s">
        <v>4</v>
      </c>
      <c r="F170" s="58" t="s">
        <v>115</v>
      </c>
      <c r="G170" s="58">
        <v>1</v>
      </c>
      <c r="H170" s="58" t="s">
        <v>171</v>
      </c>
      <c r="I170" s="98">
        <v>139</v>
      </c>
      <c r="J170" s="98" t="s">
        <v>0</v>
      </c>
      <c r="K170" s="99">
        <v>2060</v>
      </c>
      <c r="L170" s="99">
        <f t="shared" si="13"/>
        <v>292467.67599999998</v>
      </c>
      <c r="M170" s="99">
        <f t="shared" si="11"/>
        <v>286340</v>
      </c>
      <c r="N170" s="99">
        <f t="shared" si="12"/>
        <v>6127.6760000000004</v>
      </c>
      <c r="O170" s="99">
        <v>0</v>
      </c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</row>
    <row r="171" spans="1:81" ht="15" customHeight="1" x14ac:dyDescent="0.25">
      <c r="A171" s="58">
        <v>1809</v>
      </c>
      <c r="B171" s="59">
        <v>17855</v>
      </c>
      <c r="C171" s="77">
        <v>104</v>
      </c>
      <c r="D171" s="61">
        <v>2025</v>
      </c>
      <c r="E171" s="58" t="s">
        <v>4</v>
      </c>
      <c r="F171" s="58" t="s">
        <v>116</v>
      </c>
      <c r="G171" s="58">
        <f>VLOOKUP(A171,'Таблица 1'!A:W,6,0)</f>
        <v>1</v>
      </c>
      <c r="H171" s="58" t="s">
        <v>167</v>
      </c>
      <c r="I171" s="98">
        <v>201</v>
      </c>
      <c r="J171" s="98" t="s">
        <v>0</v>
      </c>
      <c r="K171" s="99">
        <v>4549</v>
      </c>
      <c r="L171" s="99">
        <f t="shared" si="13"/>
        <v>933916.0686</v>
      </c>
      <c r="M171" s="99">
        <f t="shared" si="11"/>
        <v>914349</v>
      </c>
      <c r="N171" s="99">
        <f t="shared" si="12"/>
        <v>19567.068600000002</v>
      </c>
      <c r="O171" s="99">
        <v>0</v>
      </c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</row>
    <row r="172" spans="1:81" ht="14.25" customHeight="1" x14ac:dyDescent="0.25">
      <c r="A172" s="58">
        <v>1809</v>
      </c>
      <c r="B172" s="59">
        <v>17856</v>
      </c>
      <c r="C172" s="77">
        <f t="shared" si="14"/>
        <v>104</v>
      </c>
      <c r="D172" s="61">
        <v>2025</v>
      </c>
      <c r="E172" s="58" t="s">
        <v>4</v>
      </c>
      <c r="F172" s="58" t="s">
        <v>116</v>
      </c>
      <c r="G172" s="58">
        <f>VLOOKUP(A172,'Таблица 1'!A:W,6,0)</f>
        <v>1</v>
      </c>
      <c r="H172" s="58" t="s">
        <v>168</v>
      </c>
      <c r="I172" s="98">
        <v>201</v>
      </c>
      <c r="J172" s="98" t="s">
        <v>0</v>
      </c>
      <c r="K172" s="99">
        <v>4549</v>
      </c>
      <c r="L172" s="99">
        <f t="shared" si="13"/>
        <v>933916.0686</v>
      </c>
      <c r="M172" s="99">
        <f t="shared" si="11"/>
        <v>914349</v>
      </c>
      <c r="N172" s="99">
        <f t="shared" si="12"/>
        <v>19567.068600000002</v>
      </c>
      <c r="O172" s="99">
        <v>0</v>
      </c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</row>
    <row r="173" spans="1:81" ht="14.25" customHeight="1" x14ac:dyDescent="0.25">
      <c r="A173" s="58">
        <v>4218</v>
      </c>
      <c r="B173" s="58">
        <v>40226</v>
      </c>
      <c r="C173" s="77">
        <f t="shared" si="14"/>
        <v>105</v>
      </c>
      <c r="D173" s="61">
        <v>2025</v>
      </c>
      <c r="E173" s="58" t="s">
        <v>4</v>
      </c>
      <c r="F173" s="58" t="s">
        <v>166</v>
      </c>
      <c r="G173" s="58">
        <f>VLOOKUP(A173,'Таблица 1'!A:W,6,0)</f>
        <v>1</v>
      </c>
      <c r="H173" s="58" t="s">
        <v>167</v>
      </c>
      <c r="I173" s="98">
        <v>357</v>
      </c>
      <c r="J173" s="98" t="s">
        <v>0</v>
      </c>
      <c r="K173" s="99">
        <v>4549</v>
      </c>
      <c r="L173" s="99">
        <f t="shared" si="13"/>
        <v>1658746.4502000001</v>
      </c>
      <c r="M173" s="99">
        <f t="shared" si="11"/>
        <v>1623993</v>
      </c>
      <c r="N173" s="99">
        <f t="shared" si="12"/>
        <v>34753.450200000007</v>
      </c>
      <c r="O173" s="99">
        <v>0</v>
      </c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</row>
    <row r="174" spans="1:81" ht="14.25" customHeight="1" x14ac:dyDescent="0.25">
      <c r="A174" s="58">
        <v>4218</v>
      </c>
      <c r="B174" s="58">
        <v>40227</v>
      </c>
      <c r="C174" s="77">
        <f t="shared" si="14"/>
        <v>105</v>
      </c>
      <c r="D174" s="61">
        <v>2025</v>
      </c>
      <c r="E174" s="58" t="s">
        <v>4</v>
      </c>
      <c r="F174" s="58" t="s">
        <v>166</v>
      </c>
      <c r="G174" s="58">
        <f>VLOOKUP(A174,'Таблица 1'!A:W,6,0)</f>
        <v>1</v>
      </c>
      <c r="H174" s="58" t="s">
        <v>168</v>
      </c>
      <c r="I174" s="98">
        <v>357</v>
      </c>
      <c r="J174" s="98" t="s">
        <v>0</v>
      </c>
      <c r="K174" s="99">
        <v>4549</v>
      </c>
      <c r="L174" s="99">
        <f t="shared" si="13"/>
        <v>1658746.4502000001</v>
      </c>
      <c r="M174" s="99">
        <f t="shared" si="11"/>
        <v>1623993</v>
      </c>
      <c r="N174" s="99">
        <f t="shared" si="12"/>
        <v>34753.450200000007</v>
      </c>
      <c r="O174" s="99">
        <v>0</v>
      </c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</row>
    <row r="175" spans="1:81" ht="14.25" customHeight="1" x14ac:dyDescent="0.25">
      <c r="A175" s="58">
        <v>4218</v>
      </c>
      <c r="B175" s="58">
        <v>40228</v>
      </c>
      <c r="C175" s="77">
        <f t="shared" si="14"/>
        <v>105</v>
      </c>
      <c r="D175" s="61">
        <v>2025</v>
      </c>
      <c r="E175" s="58" t="s">
        <v>4</v>
      </c>
      <c r="F175" s="58" t="s">
        <v>166</v>
      </c>
      <c r="G175" s="58">
        <f>VLOOKUP(A175,'Таблица 1'!A:W,6,0)</f>
        <v>1</v>
      </c>
      <c r="H175" s="61" t="s">
        <v>1</v>
      </c>
      <c r="I175" s="98">
        <v>300</v>
      </c>
      <c r="J175" s="98" t="s">
        <v>2</v>
      </c>
      <c r="K175" s="99">
        <v>7541</v>
      </c>
      <c r="L175" s="99">
        <f t="shared" si="13"/>
        <v>2310713.2200000002</v>
      </c>
      <c r="M175" s="99">
        <f t="shared" si="11"/>
        <v>2262300</v>
      </c>
      <c r="N175" s="99">
        <f t="shared" si="12"/>
        <v>48413.220000000008</v>
      </c>
      <c r="O175" s="99">
        <v>0</v>
      </c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</row>
    <row r="176" spans="1:81" ht="14.25" customHeight="1" x14ac:dyDescent="0.25">
      <c r="A176" s="58">
        <v>1647</v>
      </c>
      <c r="B176" s="59">
        <v>16269</v>
      </c>
      <c r="C176" s="77">
        <v>106</v>
      </c>
      <c r="D176" s="61">
        <v>2025</v>
      </c>
      <c r="E176" s="58" t="s">
        <v>4</v>
      </c>
      <c r="F176" s="58" t="s">
        <v>117</v>
      </c>
      <c r="G176" s="58">
        <f>VLOOKUP(A176,'Таблица 1'!A:W,6,0)</f>
        <v>1</v>
      </c>
      <c r="H176" s="58" t="s">
        <v>167</v>
      </c>
      <c r="I176" s="98">
        <v>106</v>
      </c>
      <c r="J176" s="98" t="s">
        <v>0</v>
      </c>
      <c r="K176" s="99">
        <v>4549</v>
      </c>
      <c r="L176" s="99">
        <f t="shared" si="13"/>
        <v>492512.95160000003</v>
      </c>
      <c r="M176" s="99">
        <f t="shared" ref="M176:M177" si="15">I176*K176</f>
        <v>482194</v>
      </c>
      <c r="N176" s="99">
        <f t="shared" ref="N176:N177" si="16">M176*2.14%</f>
        <v>10318.9516</v>
      </c>
      <c r="O176" s="99">
        <v>0</v>
      </c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</row>
    <row r="177" spans="1:81" ht="14.25" customHeight="1" x14ac:dyDescent="0.25">
      <c r="A177" s="58">
        <v>1647</v>
      </c>
      <c r="B177" s="59">
        <v>16270</v>
      </c>
      <c r="C177" s="77">
        <f t="shared" si="14"/>
        <v>106</v>
      </c>
      <c r="D177" s="61">
        <v>2025</v>
      </c>
      <c r="E177" s="61" t="s">
        <v>4</v>
      </c>
      <c r="F177" s="58" t="s">
        <v>117</v>
      </c>
      <c r="G177" s="58">
        <f>VLOOKUP(A177,'Таблица 1'!A:W,6,0)</f>
        <v>1</v>
      </c>
      <c r="H177" s="58" t="s">
        <v>168</v>
      </c>
      <c r="I177" s="106">
        <v>106</v>
      </c>
      <c r="J177" s="106" t="s">
        <v>0</v>
      </c>
      <c r="K177" s="107">
        <v>4549</v>
      </c>
      <c r="L177" s="99">
        <f t="shared" si="13"/>
        <v>492512.95160000003</v>
      </c>
      <c r="M177" s="99">
        <f t="shared" si="15"/>
        <v>482194</v>
      </c>
      <c r="N177" s="99">
        <f t="shared" si="16"/>
        <v>10318.9516</v>
      </c>
      <c r="O177" s="107">
        <v>0</v>
      </c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26"/>
      <c r="BM177" s="126"/>
      <c r="BN177" s="126"/>
      <c r="BO177" s="126"/>
      <c r="BP177" s="126"/>
      <c r="BQ177" s="126"/>
      <c r="BR177" s="126"/>
      <c r="BS177" s="126"/>
      <c r="BT177" s="126"/>
      <c r="BU177" s="126"/>
      <c r="BV177" s="126"/>
      <c r="BW177" s="126"/>
      <c r="BX177" s="126"/>
      <c r="BY177" s="126"/>
      <c r="BZ177" s="126"/>
      <c r="CA177" s="126"/>
      <c r="CB177" s="126"/>
      <c r="CC177" s="126"/>
    </row>
    <row r="178" spans="1:81" ht="14.25" customHeight="1" x14ac:dyDescent="0.25">
      <c r="A178" s="58">
        <v>1647</v>
      </c>
      <c r="B178" s="59">
        <v>16271</v>
      </c>
      <c r="C178" s="77">
        <f t="shared" si="14"/>
        <v>106</v>
      </c>
      <c r="D178" s="61">
        <v>2025</v>
      </c>
      <c r="E178" s="58" t="s">
        <v>4</v>
      </c>
      <c r="F178" s="58" t="s">
        <v>117</v>
      </c>
      <c r="G178" s="58">
        <f>VLOOKUP(A178,'Таблица 1'!A:W,6,0)</f>
        <v>1</v>
      </c>
      <c r="H178" s="58" t="s">
        <v>1</v>
      </c>
      <c r="I178" s="98">
        <v>432</v>
      </c>
      <c r="J178" s="98" t="s">
        <v>2</v>
      </c>
      <c r="K178" s="99">
        <v>7541</v>
      </c>
      <c r="L178" s="99">
        <f t="shared" ref="L178" si="17">M178+N178+O178</f>
        <v>3327427.0367999999</v>
      </c>
      <c r="M178" s="99">
        <f t="shared" ref="M178" si="18">I178*K178</f>
        <v>3257712</v>
      </c>
      <c r="N178" s="99">
        <f t="shared" ref="N178" si="19">M178*2.14%</f>
        <v>69715.036800000002</v>
      </c>
      <c r="O178" s="99">
        <v>0</v>
      </c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</row>
    <row r="179" spans="1:81" x14ac:dyDescent="0.25">
      <c r="A179" s="58"/>
      <c r="B179" s="63"/>
      <c r="C179" s="78"/>
      <c r="D179" s="64" t="s">
        <v>83</v>
      </c>
      <c r="E179" s="63"/>
      <c r="F179" s="63"/>
      <c r="G179" s="63"/>
      <c r="H179" s="63"/>
      <c r="I179" s="102"/>
      <c r="J179" s="102"/>
      <c r="K179" s="103"/>
      <c r="L179" s="127">
        <f>SUM(L24:L178)</f>
        <v>362306402.50739998</v>
      </c>
      <c r="M179" s="127">
        <f>SUM(M24:M178)</f>
        <v>354715491</v>
      </c>
      <c r="N179" s="127">
        <f>SUM(N24:N178)</f>
        <v>7590911.5074000014</v>
      </c>
      <c r="O179" s="127">
        <f>SUM(O24:O178)</f>
        <v>0</v>
      </c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</row>
    <row r="180" spans="1:81" ht="18.75" x14ac:dyDescent="0.3">
      <c r="A180" s="63"/>
      <c r="B180" s="63"/>
      <c r="C180" s="78"/>
      <c r="D180" s="64"/>
      <c r="E180" s="65" t="s">
        <v>73</v>
      </c>
      <c r="F180" s="63"/>
      <c r="G180" s="63"/>
      <c r="H180" s="63"/>
      <c r="I180" s="102"/>
      <c r="J180" s="102"/>
      <c r="K180" s="103"/>
      <c r="L180" s="127">
        <f>L179+L23+L7</f>
        <v>434832120.88779998</v>
      </c>
      <c r="M180" s="127">
        <f>M179+M23+M7</f>
        <v>425721677</v>
      </c>
      <c r="N180" s="127">
        <f>N179+N23+N7</f>
        <v>9110443.8878000025</v>
      </c>
      <c r="O180" s="103">
        <f>O23+O7+O179</f>
        <v>0</v>
      </c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</row>
    <row r="181" spans="1:81" x14ac:dyDescent="0.25">
      <c r="A181" s="66"/>
      <c r="B181" s="66"/>
      <c r="C181" s="79"/>
      <c r="D181" s="67"/>
      <c r="E181" s="66"/>
      <c r="F181" s="66"/>
      <c r="G181" s="66"/>
      <c r="H181" s="66"/>
      <c r="I181" s="110"/>
      <c r="J181" s="110"/>
      <c r="K181" s="111"/>
      <c r="L181" s="111"/>
      <c r="M181" s="112"/>
      <c r="N181" s="112"/>
      <c r="O181" s="112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</row>
    <row r="229" spans="1:81" x14ac:dyDescent="0.25">
      <c r="A229" s="66"/>
      <c r="B229" s="66"/>
      <c r="C229" s="79"/>
      <c r="D229" s="67"/>
      <c r="E229" s="66"/>
      <c r="F229" s="66"/>
      <c r="G229" s="66"/>
      <c r="H229" s="66"/>
      <c r="I229" s="110"/>
      <c r="J229" s="110"/>
      <c r="K229" s="111"/>
      <c r="L229" s="111"/>
      <c r="M229" s="112"/>
      <c r="N229" s="112"/>
      <c r="O229" s="112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</row>
    <row r="230" spans="1:81" x14ac:dyDescent="0.25">
      <c r="A230" s="66"/>
      <c r="B230" s="66"/>
      <c r="C230" s="79"/>
      <c r="D230" s="67"/>
      <c r="E230" s="66"/>
      <c r="F230" s="66"/>
      <c r="G230" s="66"/>
      <c r="H230" s="66"/>
      <c r="I230" s="110"/>
      <c r="J230" s="110"/>
      <c r="K230" s="111"/>
      <c r="L230" s="111"/>
      <c r="M230" s="112"/>
      <c r="N230" s="112"/>
      <c r="O230" s="112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</row>
    <row r="232" spans="1:81" x14ac:dyDescent="0.25">
      <c r="A232" s="66"/>
      <c r="B232" s="66"/>
      <c r="C232" s="79"/>
      <c r="D232" s="67"/>
      <c r="E232" s="66"/>
      <c r="F232" s="66"/>
      <c r="G232" s="66"/>
      <c r="H232" s="66"/>
      <c r="I232" s="110"/>
      <c r="J232" s="110"/>
      <c r="K232" s="111"/>
      <c r="L232" s="111"/>
      <c r="M232" s="112"/>
      <c r="N232" s="112"/>
      <c r="O232" s="112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</row>
    <row r="233" spans="1:81" x14ac:dyDescent="0.25">
      <c r="A233" s="66"/>
      <c r="B233" s="66"/>
      <c r="C233" s="79"/>
      <c r="D233" s="67"/>
      <c r="E233" s="66"/>
      <c r="F233" s="66"/>
      <c r="G233" s="66"/>
      <c r="H233" s="66"/>
      <c r="I233" s="110"/>
      <c r="J233" s="110"/>
      <c r="K233" s="111"/>
      <c r="L233" s="111"/>
      <c r="M233" s="112"/>
      <c r="N233" s="112"/>
      <c r="O233" s="112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</row>
    <row r="234" spans="1:81" x14ac:dyDescent="0.25">
      <c r="A234" s="66"/>
      <c r="B234" s="66"/>
      <c r="C234" s="79"/>
      <c r="D234" s="67"/>
      <c r="E234" s="66"/>
      <c r="F234" s="66"/>
      <c r="G234" s="66"/>
      <c r="H234" s="66"/>
      <c r="I234" s="110"/>
      <c r="J234" s="110"/>
      <c r="K234" s="111"/>
      <c r="L234" s="111"/>
      <c r="M234" s="112"/>
      <c r="N234" s="112"/>
      <c r="O234" s="112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</row>
    <row r="235" spans="1:81" x14ac:dyDescent="0.25">
      <c r="A235" s="66"/>
      <c r="B235" s="66"/>
      <c r="C235" s="79"/>
      <c r="D235" s="67"/>
      <c r="E235" s="66"/>
      <c r="F235" s="66"/>
      <c r="G235" s="66"/>
      <c r="H235" s="66"/>
      <c r="I235" s="110"/>
      <c r="J235" s="110"/>
      <c r="K235" s="111"/>
      <c r="L235" s="111"/>
      <c r="M235" s="112"/>
      <c r="N235" s="112"/>
      <c r="O235" s="112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</row>
    <row r="236" spans="1:81" x14ac:dyDescent="0.25">
      <c r="A236" s="66"/>
      <c r="B236" s="66"/>
      <c r="C236" s="79"/>
      <c r="D236" s="67"/>
      <c r="E236" s="66"/>
      <c r="F236" s="66"/>
      <c r="G236" s="66"/>
      <c r="H236" s="66"/>
      <c r="I236" s="110"/>
      <c r="J236" s="110"/>
      <c r="K236" s="111"/>
      <c r="L236" s="111"/>
      <c r="M236" s="112"/>
      <c r="N236" s="112"/>
      <c r="O236" s="112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</row>
    <row r="237" spans="1:81" x14ac:dyDescent="0.25">
      <c r="A237" s="66"/>
      <c r="B237" s="66"/>
      <c r="C237" s="79"/>
      <c r="D237" s="67"/>
      <c r="E237" s="66"/>
      <c r="F237" s="66"/>
      <c r="G237" s="66"/>
      <c r="H237" s="66"/>
      <c r="I237" s="110"/>
      <c r="J237" s="110"/>
      <c r="K237" s="111"/>
      <c r="L237" s="111"/>
      <c r="M237" s="112"/>
      <c r="N237" s="112"/>
      <c r="O237" s="112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</row>
    <row r="238" spans="1:81" x14ac:dyDescent="0.25">
      <c r="A238" s="66"/>
      <c r="B238" s="66"/>
      <c r="C238" s="79"/>
      <c r="D238" s="67"/>
      <c r="E238" s="66"/>
      <c r="F238" s="66"/>
      <c r="G238" s="66"/>
      <c r="H238" s="66"/>
      <c r="I238" s="110"/>
      <c r="J238" s="110"/>
      <c r="K238" s="111"/>
      <c r="L238" s="111"/>
      <c r="M238" s="112"/>
      <c r="N238" s="112"/>
      <c r="O238" s="112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</row>
    <row r="239" spans="1:81" x14ac:dyDescent="0.25">
      <c r="A239" s="66"/>
      <c r="B239" s="66"/>
      <c r="C239" s="79"/>
      <c r="D239" s="67"/>
      <c r="E239" s="66"/>
      <c r="F239" s="66"/>
      <c r="G239" s="66"/>
      <c r="H239" s="66"/>
      <c r="I239" s="110"/>
      <c r="J239" s="110"/>
      <c r="K239" s="111"/>
      <c r="L239" s="111"/>
      <c r="M239" s="112"/>
      <c r="N239" s="112"/>
      <c r="O239" s="112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</row>
    <row r="283" spans="1:81" x14ac:dyDescent="0.25">
      <c r="A283" s="66"/>
      <c r="B283" s="66"/>
      <c r="C283" s="79"/>
      <c r="D283" s="67"/>
      <c r="E283" s="66"/>
      <c r="F283" s="66"/>
      <c r="G283" s="66"/>
      <c r="H283" s="66"/>
      <c r="I283" s="110"/>
      <c r="J283" s="110"/>
      <c r="K283" s="111"/>
      <c r="L283" s="111"/>
      <c r="M283" s="112"/>
      <c r="N283" s="112"/>
      <c r="O283" s="112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</row>
    <row r="284" spans="1:81" x14ac:dyDescent="0.25">
      <c r="A284" s="66"/>
      <c r="B284" s="66"/>
      <c r="C284" s="79"/>
      <c r="D284" s="67"/>
      <c r="E284" s="66"/>
      <c r="F284" s="66"/>
      <c r="G284" s="66"/>
      <c r="H284" s="66"/>
      <c r="I284" s="110"/>
      <c r="J284" s="110"/>
      <c r="K284" s="111"/>
      <c r="L284" s="111"/>
      <c r="M284" s="112"/>
      <c r="N284" s="112"/>
      <c r="O284" s="112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</row>
    <row r="285" spans="1:81" x14ac:dyDescent="0.25">
      <c r="A285" s="66"/>
      <c r="B285" s="66"/>
      <c r="C285" s="79"/>
      <c r="D285" s="67"/>
      <c r="E285" s="66"/>
      <c r="F285" s="66"/>
      <c r="G285" s="66"/>
      <c r="H285" s="66"/>
      <c r="I285" s="110"/>
      <c r="J285" s="110"/>
      <c r="K285" s="111"/>
      <c r="L285" s="111"/>
      <c r="M285" s="112"/>
      <c r="N285" s="112"/>
      <c r="O285" s="112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</row>
    <row r="286" spans="1:81" x14ac:dyDescent="0.25">
      <c r="A286" s="66"/>
      <c r="B286" s="66"/>
      <c r="C286" s="79"/>
      <c r="D286" s="67"/>
      <c r="E286" s="66"/>
      <c r="F286" s="66"/>
      <c r="G286" s="66"/>
      <c r="H286" s="66"/>
      <c r="I286" s="110"/>
      <c r="J286" s="110"/>
      <c r="K286" s="111"/>
      <c r="L286" s="111"/>
      <c r="M286" s="112"/>
      <c r="N286" s="112"/>
      <c r="O286" s="112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</row>
    <row r="287" spans="1:81" x14ac:dyDescent="0.25">
      <c r="A287" s="66"/>
      <c r="B287" s="66"/>
      <c r="C287" s="79"/>
      <c r="D287" s="67"/>
      <c r="E287" s="66"/>
      <c r="F287" s="66"/>
      <c r="G287" s="66"/>
      <c r="H287" s="66"/>
      <c r="I287" s="110"/>
      <c r="J287" s="110"/>
      <c r="K287" s="111"/>
      <c r="L287" s="111"/>
      <c r="M287" s="112"/>
      <c r="N287" s="112"/>
      <c r="O287" s="112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  <c r="CA287" s="66"/>
      <c r="CB287" s="66"/>
      <c r="CC287" s="66"/>
    </row>
    <row r="288" spans="1:81" x14ac:dyDescent="0.25">
      <c r="A288" s="66"/>
      <c r="B288" s="66"/>
      <c r="C288" s="79"/>
      <c r="D288" s="67"/>
      <c r="E288" s="66"/>
      <c r="F288" s="66"/>
      <c r="G288" s="66"/>
      <c r="H288" s="66"/>
      <c r="I288" s="110"/>
      <c r="J288" s="110"/>
      <c r="K288" s="111"/>
      <c r="L288" s="111"/>
      <c r="M288" s="112"/>
      <c r="N288" s="112"/>
      <c r="O288" s="112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/>
      <c r="CC288" s="66"/>
    </row>
    <row r="289" spans="1:81" x14ac:dyDescent="0.25">
      <c r="A289" s="66"/>
      <c r="B289" s="66"/>
      <c r="C289" s="79"/>
      <c r="D289" s="67"/>
      <c r="E289" s="66"/>
      <c r="F289" s="66"/>
      <c r="G289" s="66"/>
      <c r="H289" s="66"/>
      <c r="I289" s="110"/>
      <c r="J289" s="110"/>
      <c r="K289" s="111"/>
      <c r="L289" s="111"/>
      <c r="M289" s="112"/>
      <c r="N289" s="112"/>
      <c r="O289" s="112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</row>
    <row r="290" spans="1:81" x14ac:dyDescent="0.25">
      <c r="A290" s="66"/>
      <c r="B290" s="66"/>
      <c r="C290" s="79"/>
      <c r="D290" s="67"/>
      <c r="E290" s="66"/>
      <c r="F290" s="66"/>
      <c r="G290" s="66"/>
      <c r="H290" s="66"/>
      <c r="I290" s="110"/>
      <c r="J290" s="110"/>
      <c r="K290" s="111"/>
      <c r="L290" s="111"/>
      <c r="M290" s="112"/>
      <c r="N290" s="112"/>
      <c r="O290" s="112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</row>
    <row r="291" spans="1:81" x14ac:dyDescent="0.25">
      <c r="A291" s="66"/>
      <c r="B291" s="66"/>
      <c r="C291" s="79"/>
      <c r="D291" s="67"/>
      <c r="E291" s="66"/>
      <c r="F291" s="66"/>
      <c r="G291" s="66"/>
      <c r="H291" s="66"/>
      <c r="I291" s="110"/>
      <c r="J291" s="110"/>
      <c r="K291" s="111"/>
      <c r="L291" s="111"/>
      <c r="M291" s="112"/>
      <c r="N291" s="112"/>
      <c r="O291" s="112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</row>
    <row r="292" spans="1:81" x14ac:dyDescent="0.25">
      <c r="A292" s="66"/>
      <c r="B292" s="66"/>
      <c r="C292" s="79"/>
      <c r="D292" s="67"/>
      <c r="E292" s="66"/>
      <c r="F292" s="66"/>
      <c r="G292" s="66"/>
      <c r="H292" s="66"/>
      <c r="I292" s="110"/>
      <c r="J292" s="110"/>
      <c r="K292" s="111"/>
      <c r="L292" s="111"/>
      <c r="M292" s="112"/>
      <c r="N292" s="112"/>
      <c r="O292" s="112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</row>
    <row r="293" spans="1:81" x14ac:dyDescent="0.25">
      <c r="A293" s="66"/>
      <c r="B293" s="66"/>
      <c r="C293" s="79"/>
      <c r="D293" s="67"/>
      <c r="E293" s="66"/>
      <c r="F293" s="66"/>
      <c r="G293" s="66"/>
      <c r="H293" s="66"/>
      <c r="I293" s="110"/>
      <c r="J293" s="110"/>
      <c r="K293" s="111"/>
      <c r="L293" s="111"/>
      <c r="M293" s="112"/>
      <c r="N293" s="112"/>
      <c r="O293" s="112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</row>
    <row r="294" spans="1:81" x14ac:dyDescent="0.25">
      <c r="A294" s="66"/>
      <c r="B294" s="66"/>
      <c r="C294" s="79"/>
      <c r="D294" s="67"/>
      <c r="E294" s="66"/>
      <c r="F294" s="66"/>
      <c r="G294" s="66"/>
      <c r="H294" s="66"/>
      <c r="I294" s="110"/>
      <c r="J294" s="110"/>
      <c r="K294" s="111"/>
      <c r="L294" s="111"/>
      <c r="M294" s="112"/>
      <c r="N294" s="112"/>
      <c r="O294" s="112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</row>
    <row r="295" spans="1:81" x14ac:dyDescent="0.25">
      <c r="A295" s="66"/>
      <c r="B295" s="66"/>
      <c r="C295" s="79"/>
      <c r="D295" s="67"/>
      <c r="E295" s="66"/>
      <c r="F295" s="66"/>
      <c r="G295" s="66"/>
      <c r="H295" s="66"/>
      <c r="I295" s="110"/>
      <c r="J295" s="110"/>
      <c r="K295" s="111"/>
      <c r="L295" s="111"/>
      <c r="M295" s="112"/>
      <c r="N295" s="112"/>
      <c r="O295" s="112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</row>
    <row r="296" spans="1:81" x14ac:dyDescent="0.25">
      <c r="A296" s="66"/>
      <c r="B296" s="66"/>
      <c r="C296" s="79"/>
      <c r="D296" s="67"/>
      <c r="E296" s="66"/>
      <c r="F296" s="66"/>
      <c r="G296" s="66"/>
      <c r="H296" s="66"/>
      <c r="I296" s="110"/>
      <c r="J296" s="110"/>
      <c r="K296" s="111"/>
      <c r="L296" s="111"/>
      <c r="M296" s="112"/>
      <c r="N296" s="112"/>
      <c r="O296" s="112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</row>
    <row r="297" spans="1:81" x14ac:dyDescent="0.25">
      <c r="A297" s="66"/>
      <c r="B297" s="66"/>
      <c r="C297" s="79"/>
      <c r="D297" s="67"/>
      <c r="E297" s="66"/>
      <c r="F297" s="66"/>
      <c r="G297" s="66"/>
      <c r="H297" s="66"/>
      <c r="I297" s="110"/>
      <c r="J297" s="110"/>
      <c r="K297" s="111"/>
      <c r="L297" s="111"/>
      <c r="M297" s="112"/>
      <c r="N297" s="112"/>
      <c r="O297" s="112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</row>
    <row r="298" spans="1:81" x14ac:dyDescent="0.25">
      <c r="A298" s="66"/>
      <c r="B298" s="66"/>
      <c r="C298" s="79"/>
      <c r="D298" s="67"/>
      <c r="E298" s="66"/>
      <c r="F298" s="66"/>
      <c r="G298" s="66"/>
      <c r="H298" s="66"/>
      <c r="I298" s="110"/>
      <c r="J298" s="110"/>
      <c r="K298" s="111"/>
      <c r="L298" s="111"/>
      <c r="M298" s="112"/>
      <c r="N298" s="112"/>
      <c r="O298" s="112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</row>
    <row r="299" spans="1:81" x14ac:dyDescent="0.25">
      <c r="A299" s="66"/>
      <c r="B299" s="66"/>
      <c r="C299" s="79"/>
      <c r="D299" s="67"/>
      <c r="E299" s="66"/>
      <c r="F299" s="66"/>
      <c r="G299" s="66"/>
      <c r="H299" s="66"/>
      <c r="I299" s="110"/>
      <c r="J299" s="110"/>
      <c r="K299" s="111"/>
      <c r="L299" s="111"/>
      <c r="M299" s="112"/>
      <c r="N299" s="112"/>
      <c r="O299" s="112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</row>
    <row r="300" spans="1:81" x14ac:dyDescent="0.25">
      <c r="A300" s="66"/>
      <c r="B300" s="66"/>
      <c r="C300" s="79"/>
      <c r="D300" s="67"/>
      <c r="E300" s="66"/>
      <c r="F300" s="66"/>
      <c r="G300" s="66"/>
      <c r="H300" s="66"/>
      <c r="I300" s="110"/>
      <c r="J300" s="110"/>
      <c r="K300" s="111"/>
      <c r="L300" s="111"/>
      <c r="M300" s="112"/>
      <c r="N300" s="112"/>
      <c r="O300" s="112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</row>
    <row r="301" spans="1:81" x14ac:dyDescent="0.25">
      <c r="A301" s="66"/>
      <c r="B301" s="66"/>
      <c r="C301" s="79"/>
      <c r="D301" s="67"/>
      <c r="E301" s="66"/>
      <c r="F301" s="66"/>
      <c r="G301" s="66"/>
      <c r="H301" s="66"/>
      <c r="I301" s="110"/>
      <c r="J301" s="110"/>
      <c r="K301" s="111"/>
      <c r="L301" s="111"/>
      <c r="M301" s="112"/>
      <c r="N301" s="112"/>
      <c r="O301" s="112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</row>
    <row r="302" spans="1:81" x14ac:dyDescent="0.25">
      <c r="A302" s="66"/>
      <c r="B302" s="66"/>
      <c r="C302" s="79"/>
      <c r="D302" s="67"/>
      <c r="E302" s="66"/>
      <c r="F302" s="66"/>
      <c r="G302" s="66"/>
      <c r="H302" s="66"/>
      <c r="I302" s="110"/>
      <c r="J302" s="110"/>
      <c r="K302" s="111"/>
      <c r="L302" s="111"/>
      <c r="M302" s="112"/>
      <c r="N302" s="112"/>
      <c r="O302" s="112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</row>
    <row r="303" spans="1:81" x14ac:dyDescent="0.25">
      <c r="A303" s="66"/>
      <c r="B303" s="66"/>
      <c r="C303" s="79"/>
      <c r="D303" s="67"/>
      <c r="E303" s="66"/>
      <c r="F303" s="66"/>
      <c r="G303" s="66"/>
      <c r="H303" s="66"/>
      <c r="I303" s="110"/>
      <c r="J303" s="110"/>
      <c r="K303" s="111"/>
      <c r="L303" s="111"/>
      <c r="M303" s="112"/>
      <c r="N303" s="112"/>
      <c r="O303" s="112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</row>
    <row r="304" spans="1:81" x14ac:dyDescent="0.25">
      <c r="A304" s="66"/>
      <c r="B304" s="66"/>
      <c r="C304" s="79"/>
      <c r="D304" s="67"/>
      <c r="E304" s="66"/>
      <c r="F304" s="66"/>
      <c r="G304" s="66"/>
      <c r="H304" s="66"/>
      <c r="I304" s="110"/>
      <c r="J304" s="110"/>
      <c r="K304" s="111"/>
      <c r="L304" s="111"/>
      <c r="M304" s="112"/>
      <c r="N304" s="112"/>
      <c r="O304" s="112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</row>
    <row r="305" spans="1:81" x14ac:dyDescent="0.25">
      <c r="A305" s="66"/>
      <c r="B305" s="66"/>
      <c r="C305" s="79"/>
      <c r="D305" s="67"/>
      <c r="E305" s="66"/>
      <c r="F305" s="66"/>
      <c r="G305" s="66"/>
      <c r="H305" s="66"/>
      <c r="I305" s="110"/>
      <c r="J305" s="110"/>
      <c r="K305" s="111"/>
      <c r="L305" s="111"/>
      <c r="M305" s="112"/>
      <c r="N305" s="112"/>
      <c r="O305" s="112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</row>
    <row r="306" spans="1:81" x14ac:dyDescent="0.25">
      <c r="A306" s="66"/>
      <c r="B306" s="66"/>
      <c r="C306" s="79"/>
      <c r="D306" s="67"/>
      <c r="E306" s="66"/>
      <c r="F306" s="66"/>
      <c r="G306" s="66"/>
      <c r="H306" s="66"/>
      <c r="I306" s="110"/>
      <c r="J306" s="110"/>
      <c r="K306" s="111"/>
      <c r="L306" s="111"/>
      <c r="M306" s="112"/>
      <c r="N306" s="112"/>
      <c r="O306" s="112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</row>
    <row r="307" spans="1:81" x14ac:dyDescent="0.25">
      <c r="A307" s="66"/>
      <c r="B307" s="66"/>
      <c r="C307" s="79"/>
      <c r="D307" s="67"/>
      <c r="E307" s="66"/>
      <c r="F307" s="66"/>
      <c r="G307" s="66"/>
      <c r="H307" s="66"/>
      <c r="I307" s="110"/>
      <c r="J307" s="110"/>
      <c r="K307" s="111"/>
      <c r="L307" s="111"/>
      <c r="M307" s="112"/>
      <c r="N307" s="112"/>
      <c r="O307" s="112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</row>
    <row r="308" spans="1:81" x14ac:dyDescent="0.25">
      <c r="A308" s="66"/>
      <c r="B308" s="66"/>
      <c r="C308" s="79"/>
      <c r="D308" s="67"/>
      <c r="E308" s="66"/>
      <c r="F308" s="66"/>
      <c r="G308" s="66"/>
      <c r="H308" s="66"/>
      <c r="I308" s="110"/>
      <c r="J308" s="110"/>
      <c r="K308" s="111"/>
      <c r="L308" s="111"/>
      <c r="M308" s="112"/>
      <c r="N308" s="112"/>
      <c r="O308" s="112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</row>
    <row r="309" spans="1:81" x14ac:dyDescent="0.25">
      <c r="A309" s="66"/>
      <c r="B309" s="66"/>
      <c r="C309" s="79"/>
      <c r="D309" s="67"/>
      <c r="E309" s="66"/>
      <c r="F309" s="66"/>
      <c r="G309" s="66"/>
      <c r="H309" s="66"/>
      <c r="I309" s="110"/>
      <c r="J309" s="110"/>
      <c r="K309" s="111"/>
      <c r="L309" s="111"/>
      <c r="M309" s="112"/>
      <c r="N309" s="112"/>
      <c r="O309" s="112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</row>
    <row r="310" spans="1:81" x14ac:dyDescent="0.25">
      <c r="A310" s="66"/>
      <c r="B310" s="66"/>
      <c r="C310" s="79"/>
      <c r="D310" s="67"/>
      <c r="E310" s="66"/>
      <c r="F310" s="66"/>
      <c r="G310" s="66"/>
      <c r="H310" s="66"/>
      <c r="I310" s="110"/>
      <c r="J310" s="110"/>
      <c r="K310" s="111"/>
      <c r="L310" s="111"/>
      <c r="M310" s="112"/>
      <c r="N310" s="112"/>
      <c r="O310" s="112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</row>
    <row r="311" spans="1:81" x14ac:dyDescent="0.25">
      <c r="A311" s="66"/>
      <c r="B311" s="66"/>
      <c r="C311" s="79"/>
      <c r="D311" s="67"/>
      <c r="E311" s="66"/>
      <c r="F311" s="66"/>
      <c r="G311" s="66"/>
      <c r="H311" s="66"/>
      <c r="I311" s="110"/>
      <c r="J311" s="110"/>
      <c r="K311" s="111"/>
      <c r="L311" s="111"/>
      <c r="M311" s="112"/>
      <c r="N311" s="112"/>
      <c r="O311" s="112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</row>
    <row r="312" spans="1:81" x14ac:dyDescent="0.25">
      <c r="A312" s="66"/>
      <c r="B312" s="66"/>
      <c r="C312" s="79"/>
      <c r="D312" s="67"/>
      <c r="E312" s="66"/>
      <c r="F312" s="66"/>
      <c r="G312" s="66"/>
      <c r="H312" s="66"/>
      <c r="I312" s="110"/>
      <c r="J312" s="110"/>
      <c r="K312" s="111"/>
      <c r="L312" s="111"/>
      <c r="M312" s="112"/>
      <c r="N312" s="112"/>
      <c r="O312" s="112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</row>
    <row r="313" spans="1:81" x14ac:dyDescent="0.25">
      <c r="A313" s="66"/>
      <c r="B313" s="66"/>
      <c r="C313" s="79"/>
      <c r="D313" s="67"/>
      <c r="E313" s="66"/>
      <c r="F313" s="66"/>
      <c r="G313" s="66"/>
      <c r="H313" s="66"/>
      <c r="I313" s="110"/>
      <c r="J313" s="110"/>
      <c r="K313" s="111"/>
      <c r="L313" s="111"/>
      <c r="M313" s="112"/>
      <c r="N313" s="112"/>
      <c r="O313" s="112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</row>
    <row r="314" spans="1:81" x14ac:dyDescent="0.25">
      <c r="A314" s="66"/>
      <c r="B314" s="66"/>
      <c r="C314" s="79"/>
      <c r="D314" s="67"/>
      <c r="E314" s="66"/>
      <c r="F314" s="66"/>
      <c r="G314" s="66"/>
      <c r="H314" s="66"/>
      <c r="I314" s="110"/>
      <c r="J314" s="110"/>
      <c r="K314" s="111"/>
      <c r="L314" s="111"/>
      <c r="M314" s="112"/>
      <c r="N314" s="112"/>
      <c r="O314" s="112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</row>
    <row r="315" spans="1:81" x14ac:dyDescent="0.25">
      <c r="A315" s="66"/>
      <c r="B315" s="66"/>
      <c r="C315" s="79"/>
      <c r="D315" s="67"/>
      <c r="E315" s="66"/>
      <c r="F315" s="66"/>
      <c r="G315" s="66"/>
      <c r="H315" s="66"/>
      <c r="I315" s="110"/>
      <c r="J315" s="110"/>
      <c r="K315" s="111"/>
      <c r="L315" s="111"/>
      <c r="M315" s="112"/>
      <c r="N315" s="112"/>
      <c r="O315" s="112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</row>
    <row r="316" spans="1:81" x14ac:dyDescent="0.25">
      <c r="A316" s="66"/>
      <c r="B316" s="66"/>
      <c r="C316" s="79"/>
      <c r="D316" s="67"/>
      <c r="E316" s="66"/>
      <c r="F316" s="66"/>
      <c r="G316" s="66"/>
      <c r="H316" s="66"/>
      <c r="I316" s="110"/>
      <c r="J316" s="110"/>
      <c r="K316" s="111"/>
      <c r="L316" s="111"/>
      <c r="M316" s="112"/>
      <c r="N316" s="112"/>
      <c r="O316" s="112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</row>
    <row r="317" spans="1:81" x14ac:dyDescent="0.25">
      <c r="A317" s="66"/>
      <c r="B317" s="66"/>
      <c r="C317" s="79"/>
      <c r="D317" s="67"/>
      <c r="E317" s="66"/>
      <c r="F317" s="66"/>
      <c r="G317" s="66"/>
      <c r="H317" s="66"/>
      <c r="I317" s="110"/>
      <c r="J317" s="110"/>
      <c r="K317" s="111"/>
      <c r="L317" s="111"/>
      <c r="M317" s="112"/>
      <c r="N317" s="112"/>
      <c r="O317" s="112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</row>
    <row r="318" spans="1:81" x14ac:dyDescent="0.25">
      <c r="A318" s="66"/>
      <c r="B318" s="66"/>
      <c r="C318" s="79"/>
      <c r="D318" s="67"/>
      <c r="E318" s="66"/>
      <c r="F318" s="66"/>
      <c r="G318" s="66"/>
      <c r="H318" s="66"/>
      <c r="I318" s="110"/>
      <c r="J318" s="110"/>
      <c r="K318" s="111"/>
      <c r="L318" s="111"/>
      <c r="M318" s="112"/>
      <c r="N318" s="112"/>
      <c r="O318" s="112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</row>
    <row r="319" spans="1:81" x14ac:dyDescent="0.25">
      <c r="A319" s="66"/>
      <c r="B319" s="66"/>
      <c r="C319" s="79"/>
      <c r="D319" s="67"/>
      <c r="E319" s="66"/>
      <c r="F319" s="66"/>
      <c r="G319" s="66"/>
      <c r="H319" s="66"/>
      <c r="I319" s="110"/>
      <c r="J319" s="110"/>
      <c r="K319" s="111"/>
      <c r="L319" s="111"/>
      <c r="M319" s="112"/>
      <c r="N319" s="112"/>
      <c r="O319" s="112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</row>
    <row r="320" spans="1:81" x14ac:dyDescent="0.25">
      <c r="A320" s="66"/>
      <c r="B320" s="66"/>
      <c r="C320" s="79"/>
      <c r="D320" s="67"/>
      <c r="E320" s="66"/>
      <c r="F320" s="66"/>
      <c r="G320" s="66"/>
      <c r="H320" s="66"/>
      <c r="I320" s="110"/>
      <c r="J320" s="110"/>
      <c r="K320" s="111"/>
      <c r="L320" s="111"/>
      <c r="M320" s="112"/>
      <c r="N320" s="112"/>
      <c r="O320" s="112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</row>
    <row r="321" spans="1:81" x14ac:dyDescent="0.25">
      <c r="A321" s="66"/>
      <c r="B321" s="66"/>
      <c r="C321" s="79"/>
      <c r="D321" s="67"/>
      <c r="E321" s="66"/>
      <c r="F321" s="66"/>
      <c r="G321" s="66"/>
      <c r="H321" s="66"/>
      <c r="I321" s="110"/>
      <c r="J321" s="110"/>
      <c r="K321" s="111"/>
      <c r="L321" s="111"/>
      <c r="M321" s="112"/>
      <c r="N321" s="112"/>
      <c r="O321" s="112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</row>
    <row r="322" spans="1:81" x14ac:dyDescent="0.25">
      <c r="A322" s="66"/>
      <c r="B322" s="66"/>
      <c r="C322" s="79"/>
      <c r="D322" s="67"/>
      <c r="E322" s="66"/>
      <c r="F322" s="66"/>
      <c r="G322" s="66"/>
      <c r="H322" s="66"/>
      <c r="I322" s="110"/>
      <c r="J322" s="110"/>
      <c r="K322" s="111"/>
      <c r="L322" s="111"/>
      <c r="M322" s="112"/>
      <c r="N322" s="112"/>
      <c r="O322" s="112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</row>
    <row r="323" spans="1:81" x14ac:dyDescent="0.25">
      <c r="A323" s="66"/>
      <c r="B323" s="66"/>
      <c r="C323" s="79"/>
      <c r="D323" s="67"/>
      <c r="E323" s="66"/>
      <c r="F323" s="66"/>
      <c r="G323" s="66"/>
      <c r="H323" s="66"/>
      <c r="I323" s="110"/>
      <c r="J323" s="110"/>
      <c r="K323" s="111"/>
      <c r="L323" s="111"/>
      <c r="M323" s="112"/>
      <c r="N323" s="112"/>
      <c r="O323" s="112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</row>
    <row r="324" spans="1:81" x14ac:dyDescent="0.25">
      <c r="A324" s="66"/>
      <c r="B324" s="66"/>
      <c r="C324" s="79"/>
      <c r="D324" s="67"/>
      <c r="E324" s="66"/>
      <c r="F324" s="66"/>
      <c r="G324" s="66"/>
      <c r="H324" s="66"/>
      <c r="I324" s="110"/>
      <c r="J324" s="110"/>
      <c r="K324" s="111"/>
      <c r="L324" s="111"/>
      <c r="M324" s="112"/>
      <c r="N324" s="112"/>
      <c r="O324" s="112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</row>
    <row r="325" spans="1:81" x14ac:dyDescent="0.25">
      <c r="A325" s="66"/>
      <c r="B325" s="66"/>
      <c r="C325" s="79"/>
      <c r="D325" s="67"/>
      <c r="E325" s="66"/>
      <c r="F325" s="66"/>
      <c r="G325" s="66"/>
      <c r="H325" s="66"/>
      <c r="I325" s="110"/>
      <c r="J325" s="110"/>
      <c r="K325" s="111"/>
      <c r="L325" s="111"/>
      <c r="M325" s="112"/>
      <c r="N325" s="112"/>
      <c r="O325" s="112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</row>
    <row r="326" spans="1:81" x14ac:dyDescent="0.25">
      <c r="A326" s="66"/>
      <c r="B326" s="66"/>
      <c r="C326" s="79"/>
      <c r="D326" s="67"/>
      <c r="E326" s="66"/>
      <c r="F326" s="66"/>
      <c r="G326" s="66"/>
      <c r="H326" s="66"/>
      <c r="I326" s="110"/>
      <c r="J326" s="110"/>
      <c r="K326" s="111"/>
      <c r="L326" s="111"/>
      <c r="M326" s="112"/>
      <c r="N326" s="112"/>
      <c r="O326" s="112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</row>
    <row r="327" spans="1:81" x14ac:dyDescent="0.25">
      <c r="A327" s="66"/>
      <c r="B327" s="66"/>
      <c r="C327" s="79"/>
      <c r="D327" s="67"/>
      <c r="E327" s="66"/>
      <c r="F327" s="66"/>
      <c r="G327" s="66"/>
      <c r="H327" s="66"/>
      <c r="I327" s="110"/>
      <c r="J327" s="110"/>
      <c r="K327" s="111"/>
      <c r="L327" s="111"/>
      <c r="M327" s="112"/>
      <c r="N327" s="112"/>
      <c r="O327" s="112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</row>
    <row r="328" spans="1:81" x14ac:dyDescent="0.25">
      <c r="A328" s="66"/>
      <c r="B328" s="66"/>
      <c r="C328" s="79"/>
      <c r="D328" s="67"/>
      <c r="E328" s="66"/>
      <c r="F328" s="66"/>
      <c r="G328" s="66"/>
      <c r="H328" s="66"/>
      <c r="I328" s="110"/>
      <c r="J328" s="110"/>
      <c r="K328" s="111"/>
      <c r="L328" s="111"/>
      <c r="M328" s="112"/>
      <c r="N328" s="112"/>
      <c r="O328" s="112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</row>
    <row r="329" spans="1:81" x14ac:dyDescent="0.25">
      <c r="A329" s="66"/>
      <c r="B329" s="66"/>
      <c r="C329" s="79"/>
      <c r="D329" s="67"/>
      <c r="E329" s="66"/>
      <c r="F329" s="66"/>
      <c r="G329" s="66"/>
      <c r="H329" s="66"/>
      <c r="I329" s="110"/>
      <c r="J329" s="110"/>
      <c r="K329" s="111"/>
      <c r="L329" s="111"/>
      <c r="M329" s="112"/>
      <c r="N329" s="112"/>
      <c r="O329" s="112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</row>
    <row r="330" spans="1:81" x14ac:dyDescent="0.25">
      <c r="A330" s="66"/>
      <c r="B330" s="66"/>
      <c r="C330" s="79"/>
      <c r="D330" s="67"/>
      <c r="E330" s="66"/>
      <c r="F330" s="66"/>
      <c r="G330" s="66"/>
      <c r="H330" s="66"/>
      <c r="I330" s="110"/>
      <c r="J330" s="110"/>
      <c r="K330" s="111"/>
      <c r="L330" s="111"/>
      <c r="M330" s="112"/>
      <c r="N330" s="112"/>
      <c r="O330" s="112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</row>
    <row r="331" spans="1:81" x14ac:dyDescent="0.25">
      <c r="A331" s="66"/>
      <c r="B331" s="66"/>
      <c r="C331" s="79"/>
      <c r="D331" s="67"/>
      <c r="E331" s="66"/>
      <c r="F331" s="66"/>
      <c r="G331" s="66"/>
      <c r="H331" s="66"/>
      <c r="I331" s="110"/>
      <c r="J331" s="110"/>
      <c r="K331" s="111"/>
      <c r="L331" s="111"/>
      <c r="M331" s="112"/>
      <c r="N331" s="112"/>
      <c r="O331" s="112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</row>
    <row r="332" spans="1:81" x14ac:dyDescent="0.25">
      <c r="A332" s="66"/>
      <c r="B332" s="66"/>
      <c r="C332" s="79"/>
      <c r="D332" s="67"/>
      <c r="E332" s="66"/>
      <c r="F332" s="66"/>
      <c r="G332" s="66"/>
      <c r="H332" s="66"/>
      <c r="I332" s="110"/>
      <c r="J332" s="110"/>
      <c r="K332" s="111"/>
      <c r="L332" s="111"/>
      <c r="M332" s="112"/>
      <c r="N332" s="112"/>
      <c r="O332" s="112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</row>
    <row r="333" spans="1:81" x14ac:dyDescent="0.25">
      <c r="A333" s="66"/>
      <c r="B333" s="66"/>
      <c r="C333" s="79"/>
      <c r="D333" s="67"/>
      <c r="E333" s="66"/>
      <c r="F333" s="66"/>
      <c r="G333" s="66"/>
      <c r="H333" s="66"/>
      <c r="I333" s="110"/>
      <c r="J333" s="110"/>
      <c r="K333" s="111"/>
      <c r="L333" s="111"/>
      <c r="M333" s="112"/>
      <c r="N333" s="112"/>
      <c r="O333" s="112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</row>
    <row r="334" spans="1:81" x14ac:dyDescent="0.25">
      <c r="A334" s="66"/>
      <c r="B334" s="66"/>
      <c r="C334" s="79"/>
      <c r="D334" s="67"/>
      <c r="E334" s="66"/>
      <c r="F334" s="66"/>
      <c r="G334" s="66"/>
      <c r="H334" s="66"/>
      <c r="I334" s="110"/>
      <c r="J334" s="110"/>
      <c r="K334" s="111"/>
      <c r="L334" s="111"/>
      <c r="M334" s="112"/>
      <c r="N334" s="112"/>
      <c r="O334" s="112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</row>
    <row r="335" spans="1:81" x14ac:dyDescent="0.25">
      <c r="A335" s="66"/>
      <c r="B335" s="66"/>
      <c r="C335" s="79"/>
      <c r="D335" s="67"/>
      <c r="E335" s="66"/>
      <c r="F335" s="66"/>
      <c r="G335" s="66"/>
      <c r="H335" s="66"/>
      <c r="I335" s="110"/>
      <c r="J335" s="110"/>
      <c r="K335" s="111"/>
      <c r="L335" s="111"/>
      <c r="M335" s="112"/>
      <c r="N335" s="112"/>
      <c r="O335" s="112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</row>
    <row r="336" spans="1:81" x14ac:dyDescent="0.25">
      <c r="A336" s="66"/>
      <c r="B336" s="66"/>
      <c r="C336" s="79"/>
      <c r="D336" s="67"/>
      <c r="E336" s="66"/>
      <c r="F336" s="66"/>
      <c r="G336" s="66"/>
      <c r="H336" s="66"/>
      <c r="I336" s="110"/>
      <c r="J336" s="110"/>
      <c r="K336" s="111"/>
      <c r="L336" s="111"/>
      <c r="M336" s="112"/>
      <c r="N336" s="112"/>
      <c r="O336" s="112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</row>
    <row r="337" spans="1:81" x14ac:dyDescent="0.25">
      <c r="A337" s="66"/>
      <c r="B337" s="66"/>
      <c r="C337" s="79"/>
      <c r="D337" s="67"/>
      <c r="E337" s="66"/>
      <c r="F337" s="66"/>
      <c r="G337" s="66"/>
      <c r="H337" s="66"/>
      <c r="I337" s="110"/>
      <c r="J337" s="110"/>
      <c r="K337" s="111"/>
      <c r="L337" s="111"/>
      <c r="M337" s="112"/>
      <c r="N337" s="112"/>
      <c r="O337" s="112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</row>
    <row r="338" spans="1:81" x14ac:dyDescent="0.25">
      <c r="A338" s="66"/>
      <c r="B338" s="66"/>
      <c r="C338" s="79"/>
      <c r="D338" s="67"/>
      <c r="E338" s="66"/>
      <c r="F338" s="66"/>
      <c r="G338" s="66"/>
      <c r="H338" s="66"/>
      <c r="I338" s="110"/>
      <c r="J338" s="110"/>
      <c r="K338" s="111"/>
      <c r="L338" s="111"/>
      <c r="M338" s="112"/>
      <c r="N338" s="112"/>
      <c r="O338" s="112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</row>
    <row r="339" spans="1:81" x14ac:dyDescent="0.25">
      <c r="A339" s="66"/>
      <c r="B339" s="66"/>
      <c r="C339" s="79"/>
      <c r="D339" s="67"/>
      <c r="E339" s="66"/>
      <c r="F339" s="66"/>
      <c r="G339" s="66"/>
      <c r="H339" s="66"/>
      <c r="I339" s="110"/>
      <c r="J339" s="110"/>
      <c r="K339" s="111"/>
      <c r="L339" s="111"/>
      <c r="M339" s="112"/>
      <c r="N339" s="112"/>
      <c r="O339" s="112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</row>
    <row r="340" spans="1:81" x14ac:dyDescent="0.25">
      <c r="A340" s="66"/>
      <c r="B340" s="66"/>
      <c r="C340" s="79"/>
      <c r="D340" s="67"/>
      <c r="E340" s="66"/>
      <c r="F340" s="66"/>
      <c r="G340" s="66"/>
      <c r="H340" s="66"/>
      <c r="I340" s="110"/>
      <c r="J340" s="110"/>
      <c r="K340" s="111"/>
      <c r="L340" s="111"/>
      <c r="M340" s="112"/>
      <c r="N340" s="112"/>
      <c r="O340" s="112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</row>
    <row r="341" spans="1:81" x14ac:dyDescent="0.25">
      <c r="A341" s="66"/>
      <c r="B341" s="66"/>
      <c r="C341" s="79"/>
      <c r="D341" s="67"/>
      <c r="E341" s="66"/>
      <c r="F341" s="66"/>
      <c r="G341" s="66"/>
      <c r="H341" s="66"/>
      <c r="I341" s="110"/>
      <c r="J341" s="110"/>
      <c r="K341" s="111"/>
      <c r="L341" s="111"/>
      <c r="M341" s="112"/>
      <c r="N341" s="112"/>
      <c r="O341" s="112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</row>
    <row r="342" spans="1:81" x14ac:dyDescent="0.25">
      <c r="A342" s="66"/>
      <c r="B342" s="66"/>
      <c r="C342" s="79"/>
      <c r="D342" s="67"/>
      <c r="E342" s="66"/>
      <c r="F342" s="66"/>
      <c r="G342" s="66"/>
      <c r="H342" s="66"/>
      <c r="I342" s="110"/>
      <c r="J342" s="110"/>
      <c r="K342" s="111"/>
      <c r="L342" s="111"/>
      <c r="M342" s="112"/>
      <c r="N342" s="112"/>
      <c r="O342" s="112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</row>
    <row r="343" spans="1:81" x14ac:dyDescent="0.25">
      <c r="A343" s="66"/>
      <c r="B343" s="66"/>
      <c r="C343" s="79"/>
      <c r="D343" s="67"/>
      <c r="E343" s="66"/>
      <c r="F343" s="66"/>
      <c r="G343" s="66"/>
      <c r="H343" s="66"/>
      <c r="I343" s="110"/>
      <c r="J343" s="110"/>
      <c r="K343" s="111"/>
      <c r="L343" s="111"/>
      <c r="M343" s="112"/>
      <c r="N343" s="112"/>
      <c r="O343" s="112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</row>
    <row r="344" spans="1:81" x14ac:dyDescent="0.25">
      <c r="A344" s="66"/>
      <c r="B344" s="66"/>
      <c r="C344" s="79"/>
      <c r="D344" s="67"/>
      <c r="E344" s="66"/>
      <c r="F344" s="66"/>
      <c r="G344" s="66"/>
      <c r="H344" s="66"/>
      <c r="I344" s="110"/>
      <c r="J344" s="110"/>
      <c r="K344" s="111"/>
      <c r="L344" s="111"/>
      <c r="M344" s="112"/>
      <c r="N344" s="112"/>
      <c r="O344" s="112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</row>
    <row r="345" spans="1:81" x14ac:dyDescent="0.25">
      <c r="A345" s="66"/>
      <c r="B345" s="66"/>
      <c r="C345" s="79"/>
      <c r="D345" s="67"/>
      <c r="E345" s="66"/>
      <c r="F345" s="66"/>
      <c r="G345" s="66"/>
      <c r="H345" s="66"/>
      <c r="I345" s="110"/>
      <c r="J345" s="110"/>
      <c r="K345" s="111"/>
      <c r="L345" s="111"/>
      <c r="M345" s="112"/>
      <c r="N345" s="112"/>
      <c r="O345" s="112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</row>
    <row r="346" spans="1:81" x14ac:dyDescent="0.25">
      <c r="A346" s="66"/>
      <c r="B346" s="66"/>
      <c r="C346" s="79"/>
      <c r="D346" s="67"/>
      <c r="E346" s="66"/>
      <c r="F346" s="66"/>
      <c r="G346" s="66"/>
      <c r="H346" s="66"/>
      <c r="I346" s="110"/>
      <c r="J346" s="110"/>
      <c r="K346" s="111"/>
      <c r="L346" s="111"/>
      <c r="M346" s="112"/>
      <c r="N346" s="112"/>
      <c r="O346" s="112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</row>
    <row r="347" spans="1:81" x14ac:dyDescent="0.25">
      <c r="A347" s="66"/>
      <c r="B347" s="66"/>
      <c r="C347" s="79"/>
      <c r="D347" s="67"/>
      <c r="E347" s="66"/>
      <c r="F347" s="66"/>
      <c r="G347" s="66"/>
      <c r="H347" s="66"/>
      <c r="I347" s="110"/>
      <c r="J347" s="110"/>
      <c r="K347" s="111"/>
      <c r="L347" s="111"/>
      <c r="M347" s="112"/>
      <c r="N347" s="112"/>
      <c r="O347" s="112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</row>
    <row r="348" spans="1:81" x14ac:dyDescent="0.25">
      <c r="A348" s="66"/>
      <c r="B348" s="66"/>
      <c r="C348" s="79"/>
      <c r="D348" s="67"/>
      <c r="E348" s="66"/>
      <c r="F348" s="66"/>
      <c r="G348" s="66"/>
      <c r="H348" s="66"/>
      <c r="I348" s="110"/>
      <c r="J348" s="110"/>
      <c r="K348" s="111"/>
      <c r="L348" s="111"/>
      <c r="M348" s="112"/>
      <c r="N348" s="112"/>
      <c r="O348" s="112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  <c r="CA348" s="66"/>
      <c r="CB348" s="66"/>
      <c r="CC348" s="66"/>
    </row>
    <row r="349" spans="1:81" x14ac:dyDescent="0.25">
      <c r="A349" s="66"/>
      <c r="B349" s="66"/>
      <c r="C349" s="79"/>
      <c r="D349" s="67"/>
      <c r="E349" s="66"/>
      <c r="F349" s="66"/>
      <c r="G349" s="66"/>
      <c r="H349" s="66"/>
      <c r="I349" s="110"/>
      <c r="J349" s="110"/>
      <c r="K349" s="111"/>
      <c r="L349" s="111"/>
      <c r="M349" s="112"/>
      <c r="N349" s="112"/>
      <c r="O349" s="112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</row>
    <row r="350" spans="1:81" x14ac:dyDescent="0.25">
      <c r="A350" s="66"/>
      <c r="B350" s="66"/>
      <c r="C350" s="79"/>
      <c r="D350" s="67"/>
      <c r="E350" s="66"/>
      <c r="F350" s="66"/>
      <c r="G350" s="66"/>
      <c r="H350" s="66"/>
      <c r="I350" s="110"/>
      <c r="J350" s="110"/>
      <c r="K350" s="111"/>
      <c r="L350" s="111"/>
      <c r="M350" s="112"/>
      <c r="N350" s="112"/>
      <c r="O350" s="112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  <c r="CA350" s="66"/>
      <c r="CB350" s="66"/>
      <c r="CC350" s="66"/>
    </row>
    <row r="351" spans="1:81" x14ac:dyDescent="0.25">
      <c r="A351" s="66"/>
      <c r="B351" s="66"/>
      <c r="C351" s="79"/>
      <c r="D351" s="67"/>
      <c r="E351" s="66"/>
      <c r="F351" s="66"/>
      <c r="G351" s="66"/>
      <c r="H351" s="66"/>
      <c r="I351" s="110"/>
      <c r="J351" s="110"/>
      <c r="K351" s="111"/>
      <c r="L351" s="111"/>
      <c r="M351" s="112"/>
      <c r="N351" s="112"/>
      <c r="O351" s="112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</row>
    <row r="352" spans="1:81" x14ac:dyDescent="0.25">
      <c r="A352" s="66"/>
      <c r="B352" s="66"/>
      <c r="C352" s="79"/>
      <c r="D352" s="67"/>
      <c r="E352" s="66"/>
      <c r="F352" s="66"/>
      <c r="G352" s="66"/>
      <c r="H352" s="66"/>
      <c r="I352" s="110"/>
      <c r="J352" s="110"/>
      <c r="K352" s="111"/>
      <c r="L352" s="111"/>
      <c r="M352" s="112"/>
      <c r="N352" s="112"/>
      <c r="O352" s="112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</row>
    <row r="353" spans="1:81" x14ac:dyDescent="0.25">
      <c r="A353" s="66"/>
      <c r="B353" s="66"/>
      <c r="C353" s="79"/>
      <c r="D353" s="67"/>
      <c r="E353" s="66"/>
      <c r="F353" s="66"/>
      <c r="G353" s="66"/>
      <c r="H353" s="66"/>
      <c r="I353" s="110"/>
      <c r="J353" s="110"/>
      <c r="K353" s="111"/>
      <c r="L353" s="111"/>
      <c r="M353" s="112"/>
      <c r="N353" s="112"/>
      <c r="O353" s="112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</row>
    <row r="354" spans="1:81" x14ac:dyDescent="0.25">
      <c r="A354" s="66"/>
      <c r="B354" s="66"/>
      <c r="C354" s="79"/>
      <c r="D354" s="67"/>
      <c r="E354" s="66"/>
      <c r="F354" s="66"/>
      <c r="G354" s="66"/>
      <c r="H354" s="66"/>
      <c r="I354" s="110"/>
      <c r="J354" s="110"/>
      <c r="K354" s="111"/>
      <c r="L354" s="111"/>
      <c r="M354" s="112"/>
      <c r="N354" s="112"/>
      <c r="O354" s="112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</row>
    <row r="355" spans="1:81" x14ac:dyDescent="0.25">
      <c r="A355" s="66"/>
      <c r="B355" s="66"/>
      <c r="C355" s="79"/>
      <c r="D355" s="67"/>
      <c r="E355" s="66"/>
      <c r="F355" s="66"/>
      <c r="G355" s="66"/>
      <c r="H355" s="66"/>
      <c r="I355" s="110"/>
      <c r="J355" s="110"/>
      <c r="K355" s="111"/>
      <c r="L355" s="111"/>
      <c r="M355" s="112"/>
      <c r="N355" s="112"/>
      <c r="O355" s="112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</row>
    <row r="356" spans="1:81" x14ac:dyDescent="0.25">
      <c r="A356" s="66"/>
      <c r="B356" s="66"/>
      <c r="C356" s="79"/>
      <c r="D356" s="67"/>
      <c r="E356" s="66"/>
      <c r="F356" s="66"/>
      <c r="G356" s="66"/>
      <c r="H356" s="66"/>
      <c r="I356" s="110"/>
      <c r="J356" s="110"/>
      <c r="K356" s="111"/>
      <c r="L356" s="111"/>
      <c r="M356" s="112"/>
      <c r="N356" s="112"/>
      <c r="O356" s="112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</row>
    <row r="357" spans="1:81" x14ac:dyDescent="0.25">
      <c r="A357" s="66"/>
      <c r="B357" s="66"/>
      <c r="C357" s="79"/>
      <c r="D357" s="67"/>
      <c r="E357" s="66"/>
      <c r="F357" s="66"/>
      <c r="G357" s="66"/>
      <c r="H357" s="66"/>
      <c r="I357" s="110"/>
      <c r="J357" s="110"/>
      <c r="K357" s="111"/>
      <c r="L357" s="111"/>
      <c r="M357" s="112"/>
      <c r="N357" s="112"/>
      <c r="O357" s="112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  <c r="CA357" s="66"/>
      <c r="CB357" s="66"/>
      <c r="CC357" s="66"/>
    </row>
    <row r="358" spans="1:81" x14ac:dyDescent="0.25">
      <c r="A358" s="66"/>
      <c r="B358" s="66"/>
      <c r="C358" s="79"/>
      <c r="D358" s="67"/>
      <c r="E358" s="66"/>
      <c r="F358" s="66"/>
      <c r="G358" s="66"/>
      <c r="H358" s="66"/>
      <c r="I358" s="110"/>
      <c r="J358" s="110"/>
      <c r="K358" s="111"/>
      <c r="L358" s="111"/>
      <c r="M358" s="112"/>
      <c r="N358" s="112"/>
      <c r="O358" s="112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  <c r="CA358" s="66"/>
      <c r="CB358" s="66"/>
      <c r="CC358" s="66"/>
    </row>
    <row r="359" spans="1:81" x14ac:dyDescent="0.25">
      <c r="A359" s="66"/>
      <c r="B359" s="66"/>
      <c r="C359" s="79"/>
      <c r="D359" s="67"/>
      <c r="E359" s="66"/>
      <c r="F359" s="66"/>
      <c r="G359" s="66"/>
      <c r="H359" s="66"/>
      <c r="I359" s="110"/>
      <c r="J359" s="110"/>
      <c r="K359" s="111"/>
      <c r="L359" s="111"/>
      <c r="M359" s="112"/>
      <c r="N359" s="112"/>
      <c r="O359" s="112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</row>
    <row r="360" spans="1:81" x14ac:dyDescent="0.25">
      <c r="A360" s="66"/>
      <c r="B360" s="66"/>
      <c r="C360" s="79"/>
      <c r="D360" s="67"/>
      <c r="E360" s="66"/>
      <c r="F360" s="66"/>
      <c r="G360" s="66"/>
      <c r="H360" s="66"/>
      <c r="I360" s="110"/>
      <c r="J360" s="110"/>
      <c r="K360" s="111"/>
      <c r="L360" s="111"/>
      <c r="M360" s="112"/>
      <c r="N360" s="112"/>
      <c r="O360" s="112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</row>
    <row r="361" spans="1:81" x14ac:dyDescent="0.25">
      <c r="A361" s="66"/>
      <c r="B361" s="66"/>
      <c r="C361" s="79"/>
      <c r="D361" s="67"/>
      <c r="E361" s="66"/>
      <c r="F361" s="66"/>
      <c r="G361" s="66"/>
      <c r="H361" s="66"/>
      <c r="I361" s="110"/>
      <c r="J361" s="110"/>
      <c r="K361" s="111"/>
      <c r="L361" s="111"/>
      <c r="M361" s="112"/>
      <c r="N361" s="112"/>
      <c r="O361" s="112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</row>
    <row r="362" spans="1:81" x14ac:dyDescent="0.25">
      <c r="A362" s="66"/>
      <c r="B362" s="66"/>
      <c r="C362" s="79"/>
      <c r="D362" s="67"/>
      <c r="E362" s="66"/>
      <c r="F362" s="66"/>
      <c r="G362" s="66"/>
      <c r="H362" s="66"/>
      <c r="I362" s="110"/>
      <c r="J362" s="110"/>
      <c r="K362" s="111"/>
      <c r="L362" s="111"/>
      <c r="M362" s="112"/>
      <c r="N362" s="112"/>
      <c r="O362" s="112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</row>
    <row r="363" spans="1:81" x14ac:dyDescent="0.25">
      <c r="A363" s="66"/>
      <c r="B363" s="66"/>
      <c r="C363" s="79"/>
      <c r="D363" s="67"/>
      <c r="E363" s="66"/>
      <c r="F363" s="66"/>
      <c r="G363" s="66"/>
      <c r="H363" s="66"/>
      <c r="I363" s="110"/>
      <c r="J363" s="110"/>
      <c r="K363" s="111"/>
      <c r="L363" s="111"/>
      <c r="M363" s="112"/>
      <c r="N363" s="112"/>
      <c r="O363" s="112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</row>
    <row r="364" spans="1:81" x14ac:dyDescent="0.25">
      <c r="A364" s="66"/>
      <c r="B364" s="66"/>
      <c r="C364" s="79"/>
      <c r="D364" s="67"/>
      <c r="E364" s="66"/>
      <c r="F364" s="66"/>
      <c r="G364" s="66"/>
      <c r="H364" s="66"/>
      <c r="I364" s="110"/>
      <c r="J364" s="110"/>
      <c r="K364" s="111"/>
      <c r="L364" s="111"/>
      <c r="M364" s="112"/>
      <c r="N364" s="112"/>
      <c r="O364" s="112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</row>
    <row r="365" spans="1:81" x14ac:dyDescent="0.25">
      <c r="A365" s="66"/>
      <c r="B365" s="66"/>
      <c r="C365" s="79"/>
      <c r="D365" s="67"/>
      <c r="E365" s="66"/>
      <c r="F365" s="66"/>
      <c r="G365" s="66"/>
      <c r="H365" s="66"/>
      <c r="I365" s="110"/>
      <c r="J365" s="110"/>
      <c r="K365" s="111"/>
      <c r="L365" s="111"/>
      <c r="M365" s="112"/>
      <c r="N365" s="112"/>
      <c r="O365" s="112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</row>
    <row r="366" spans="1:81" x14ac:dyDescent="0.25">
      <c r="A366" s="66"/>
      <c r="B366" s="66"/>
      <c r="C366" s="79"/>
      <c r="D366" s="67"/>
      <c r="E366" s="66"/>
      <c r="F366" s="66"/>
      <c r="G366" s="66"/>
      <c r="H366" s="66"/>
      <c r="I366" s="110"/>
      <c r="J366" s="110"/>
      <c r="K366" s="111"/>
      <c r="L366" s="111"/>
      <c r="M366" s="112"/>
      <c r="N366" s="112"/>
      <c r="O366" s="112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  <c r="CA366" s="66"/>
      <c r="CB366" s="66"/>
      <c r="CC366" s="66"/>
    </row>
    <row r="367" spans="1:81" x14ac:dyDescent="0.25">
      <c r="A367" s="66"/>
      <c r="B367" s="66"/>
      <c r="C367" s="79"/>
      <c r="D367" s="67"/>
      <c r="E367" s="66"/>
      <c r="F367" s="66"/>
      <c r="G367" s="66"/>
      <c r="H367" s="66"/>
      <c r="I367" s="110"/>
      <c r="J367" s="110"/>
      <c r="K367" s="111"/>
      <c r="L367" s="111"/>
      <c r="M367" s="112"/>
      <c r="N367" s="112"/>
      <c r="O367" s="112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</row>
    <row r="368" spans="1:81" x14ac:dyDescent="0.25">
      <c r="A368" s="66"/>
      <c r="B368" s="66"/>
      <c r="C368" s="79"/>
      <c r="D368" s="67"/>
      <c r="E368" s="66"/>
      <c r="F368" s="66"/>
      <c r="G368" s="66"/>
      <c r="H368" s="66"/>
      <c r="I368" s="110"/>
      <c r="J368" s="110"/>
      <c r="K368" s="111"/>
      <c r="L368" s="111"/>
      <c r="M368" s="112"/>
      <c r="N368" s="112"/>
      <c r="O368" s="112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  <c r="CA368" s="66"/>
      <c r="CB368" s="66"/>
      <c r="CC368" s="66"/>
    </row>
    <row r="369" spans="1:81" x14ac:dyDescent="0.25">
      <c r="A369" s="66"/>
      <c r="B369" s="66"/>
      <c r="C369" s="79"/>
      <c r="D369" s="67"/>
      <c r="E369" s="66"/>
      <c r="F369" s="66"/>
      <c r="G369" s="66"/>
      <c r="H369" s="66"/>
      <c r="I369" s="110"/>
      <c r="J369" s="110"/>
      <c r="K369" s="111"/>
      <c r="L369" s="111"/>
      <c r="M369" s="112"/>
      <c r="N369" s="112"/>
      <c r="O369" s="112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</row>
    <row r="370" spans="1:81" x14ac:dyDescent="0.25">
      <c r="A370" s="66"/>
      <c r="B370" s="66"/>
      <c r="C370" s="79"/>
      <c r="D370" s="67"/>
      <c r="E370" s="66"/>
      <c r="F370" s="66"/>
      <c r="G370" s="66"/>
      <c r="H370" s="66"/>
      <c r="I370" s="110"/>
      <c r="J370" s="110"/>
      <c r="K370" s="111"/>
      <c r="L370" s="111"/>
      <c r="M370" s="112"/>
      <c r="N370" s="112"/>
      <c r="O370" s="112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</row>
    <row r="371" spans="1:81" x14ac:dyDescent="0.25">
      <c r="A371" s="66"/>
      <c r="B371" s="66"/>
      <c r="C371" s="79"/>
      <c r="D371" s="67"/>
      <c r="E371" s="66"/>
      <c r="F371" s="66"/>
      <c r="G371" s="66"/>
      <c r="H371" s="66"/>
      <c r="I371" s="110"/>
      <c r="J371" s="110"/>
      <c r="K371" s="111"/>
      <c r="L371" s="111"/>
      <c r="M371" s="112"/>
      <c r="N371" s="112"/>
      <c r="O371" s="112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</row>
    <row r="372" spans="1:81" x14ac:dyDescent="0.25">
      <c r="A372" s="66"/>
      <c r="B372" s="66"/>
      <c r="C372" s="79"/>
      <c r="D372" s="67"/>
      <c r="E372" s="66"/>
      <c r="F372" s="66"/>
      <c r="G372" s="66"/>
      <c r="H372" s="66"/>
      <c r="I372" s="110"/>
      <c r="J372" s="110"/>
      <c r="K372" s="111"/>
      <c r="L372" s="111"/>
      <c r="M372" s="112"/>
      <c r="N372" s="112"/>
      <c r="O372" s="112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</row>
    <row r="373" spans="1:81" x14ac:dyDescent="0.25">
      <c r="A373" s="66"/>
      <c r="B373" s="66"/>
      <c r="C373" s="79"/>
      <c r="D373" s="67"/>
      <c r="E373" s="66"/>
      <c r="F373" s="66"/>
      <c r="G373" s="66"/>
      <c r="H373" s="66"/>
      <c r="I373" s="110"/>
      <c r="J373" s="110"/>
      <c r="K373" s="111"/>
      <c r="L373" s="111"/>
      <c r="M373" s="112"/>
      <c r="N373" s="112"/>
      <c r="O373" s="112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  <c r="CA373" s="66"/>
      <c r="CB373" s="66"/>
      <c r="CC373" s="66"/>
    </row>
    <row r="374" spans="1:81" x14ac:dyDescent="0.25">
      <c r="A374" s="66"/>
      <c r="B374" s="66"/>
      <c r="C374" s="79"/>
      <c r="D374" s="67"/>
      <c r="E374" s="66"/>
      <c r="F374" s="66"/>
      <c r="G374" s="66"/>
      <c r="H374" s="66"/>
      <c r="I374" s="110"/>
      <c r="J374" s="110"/>
      <c r="K374" s="111"/>
      <c r="L374" s="111"/>
      <c r="M374" s="112"/>
      <c r="N374" s="112"/>
      <c r="O374" s="112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</row>
    <row r="375" spans="1:81" x14ac:dyDescent="0.25">
      <c r="A375" s="66"/>
      <c r="B375" s="66"/>
      <c r="C375" s="79"/>
      <c r="D375" s="67"/>
      <c r="E375" s="66"/>
      <c r="F375" s="66"/>
      <c r="G375" s="66"/>
      <c r="H375" s="66"/>
      <c r="I375" s="110"/>
      <c r="J375" s="110"/>
      <c r="K375" s="111"/>
      <c r="L375" s="111"/>
      <c r="M375" s="112"/>
      <c r="N375" s="112"/>
      <c r="O375" s="112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  <c r="CA375" s="66"/>
      <c r="CB375" s="66"/>
      <c r="CC375" s="66"/>
    </row>
    <row r="376" spans="1:81" x14ac:dyDescent="0.25">
      <c r="A376" s="66"/>
      <c r="B376" s="66"/>
      <c r="C376" s="79"/>
      <c r="D376" s="67"/>
      <c r="E376" s="66"/>
      <c r="F376" s="66"/>
      <c r="G376" s="66"/>
      <c r="H376" s="66"/>
      <c r="I376" s="110"/>
      <c r="J376" s="110"/>
      <c r="K376" s="111"/>
      <c r="L376" s="111"/>
      <c r="M376" s="112"/>
      <c r="N376" s="112"/>
      <c r="O376" s="112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</row>
    <row r="377" spans="1:81" x14ac:dyDescent="0.25">
      <c r="A377" s="66"/>
      <c r="B377" s="66"/>
      <c r="C377" s="79"/>
      <c r="D377" s="67"/>
      <c r="E377" s="66"/>
      <c r="F377" s="66"/>
      <c r="G377" s="66"/>
      <c r="H377" s="66"/>
      <c r="I377" s="110"/>
      <c r="J377" s="110"/>
      <c r="K377" s="111"/>
      <c r="L377" s="111"/>
      <c r="M377" s="112"/>
      <c r="N377" s="112"/>
      <c r="O377" s="112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</row>
    <row r="378" spans="1:81" x14ac:dyDescent="0.25">
      <c r="A378" s="66"/>
      <c r="B378" s="66"/>
      <c r="C378" s="79"/>
      <c r="D378" s="67"/>
      <c r="E378" s="66"/>
      <c r="F378" s="66"/>
      <c r="G378" s="66"/>
      <c r="H378" s="66"/>
      <c r="I378" s="110"/>
      <c r="J378" s="110"/>
      <c r="K378" s="111"/>
      <c r="L378" s="111"/>
      <c r="M378" s="112"/>
      <c r="N378" s="112"/>
      <c r="O378" s="112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</row>
    <row r="379" spans="1:81" x14ac:dyDescent="0.25">
      <c r="A379" s="66"/>
      <c r="B379" s="66"/>
      <c r="C379" s="79"/>
      <c r="D379" s="67"/>
      <c r="E379" s="66"/>
      <c r="F379" s="66"/>
      <c r="G379" s="66"/>
      <c r="H379" s="66"/>
      <c r="I379" s="110"/>
      <c r="J379" s="110"/>
      <c r="K379" s="111"/>
      <c r="L379" s="111"/>
      <c r="M379" s="112"/>
      <c r="N379" s="112"/>
      <c r="O379" s="112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</row>
    <row r="380" spans="1:81" x14ac:dyDescent="0.25">
      <c r="A380" s="66"/>
      <c r="B380" s="66"/>
      <c r="C380" s="79"/>
      <c r="D380" s="67"/>
      <c r="E380" s="66"/>
      <c r="F380" s="66"/>
      <c r="G380" s="66"/>
      <c r="H380" s="66"/>
      <c r="I380" s="110"/>
      <c r="J380" s="110"/>
      <c r="K380" s="111"/>
      <c r="L380" s="111"/>
      <c r="M380" s="112"/>
      <c r="N380" s="112"/>
      <c r="O380" s="112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</row>
    <row r="381" spans="1:81" x14ac:dyDescent="0.25">
      <c r="A381" s="66"/>
      <c r="B381" s="66"/>
      <c r="C381" s="79"/>
      <c r="D381" s="67"/>
      <c r="E381" s="66"/>
      <c r="F381" s="66"/>
      <c r="G381" s="66"/>
      <c r="H381" s="66"/>
      <c r="I381" s="110"/>
      <c r="J381" s="110"/>
      <c r="K381" s="111"/>
      <c r="L381" s="111"/>
      <c r="M381" s="112"/>
      <c r="N381" s="112"/>
      <c r="O381" s="112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  <c r="CA381" s="66"/>
      <c r="CB381" s="66"/>
      <c r="CC381" s="66"/>
    </row>
    <row r="382" spans="1:81" x14ac:dyDescent="0.25">
      <c r="A382" s="66"/>
      <c r="B382" s="66"/>
      <c r="C382" s="79"/>
      <c r="D382" s="67"/>
      <c r="E382" s="66"/>
      <c r="F382" s="66"/>
      <c r="G382" s="66"/>
      <c r="H382" s="66"/>
      <c r="I382" s="110"/>
      <c r="J382" s="110"/>
      <c r="K382" s="111"/>
      <c r="L382" s="111"/>
      <c r="M382" s="112"/>
      <c r="N382" s="112"/>
      <c r="O382" s="112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  <c r="CA382" s="66"/>
      <c r="CB382" s="66"/>
      <c r="CC382" s="66"/>
    </row>
    <row r="383" spans="1:81" x14ac:dyDescent="0.25">
      <c r="A383" s="66"/>
      <c r="B383" s="66"/>
      <c r="C383" s="79"/>
      <c r="D383" s="67"/>
      <c r="E383" s="66"/>
      <c r="F383" s="66"/>
      <c r="G383" s="66"/>
      <c r="H383" s="66"/>
      <c r="I383" s="110"/>
      <c r="J383" s="110"/>
      <c r="K383" s="111"/>
      <c r="L383" s="111"/>
      <c r="M383" s="112"/>
      <c r="N383" s="112"/>
      <c r="O383" s="112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  <c r="CA383" s="66"/>
      <c r="CB383" s="66"/>
      <c r="CC383" s="66"/>
    </row>
    <row r="384" spans="1:81" x14ac:dyDescent="0.25">
      <c r="A384" s="66"/>
      <c r="B384" s="66"/>
      <c r="C384" s="79"/>
      <c r="D384" s="67"/>
      <c r="E384" s="66"/>
      <c r="F384" s="66"/>
      <c r="G384" s="66"/>
      <c r="H384" s="66"/>
      <c r="I384" s="110"/>
      <c r="J384" s="110"/>
      <c r="K384" s="111"/>
      <c r="L384" s="111"/>
      <c r="M384" s="112"/>
      <c r="N384" s="112"/>
      <c r="O384" s="112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  <c r="CA384" s="66"/>
      <c r="CB384" s="66"/>
      <c r="CC384" s="66"/>
    </row>
    <row r="385" spans="1:81" x14ac:dyDescent="0.25">
      <c r="A385" s="66"/>
      <c r="B385" s="66"/>
      <c r="C385" s="79"/>
      <c r="D385" s="67"/>
      <c r="E385" s="66"/>
      <c r="F385" s="66"/>
      <c r="G385" s="66"/>
      <c r="H385" s="66"/>
      <c r="I385" s="110"/>
      <c r="J385" s="110"/>
      <c r="K385" s="111"/>
      <c r="L385" s="111"/>
      <c r="M385" s="112"/>
      <c r="N385" s="112"/>
      <c r="O385" s="112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</row>
    <row r="386" spans="1:81" x14ac:dyDescent="0.25">
      <c r="A386" s="66"/>
      <c r="B386" s="66"/>
      <c r="C386" s="79"/>
      <c r="D386" s="67"/>
      <c r="E386" s="66"/>
      <c r="F386" s="66"/>
      <c r="G386" s="66"/>
      <c r="H386" s="66"/>
      <c r="I386" s="110"/>
      <c r="J386" s="110"/>
      <c r="K386" s="111"/>
      <c r="L386" s="111"/>
      <c r="M386" s="112"/>
      <c r="N386" s="112"/>
      <c r="O386" s="112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</row>
    <row r="387" spans="1:81" x14ac:dyDescent="0.25">
      <c r="A387" s="66"/>
      <c r="B387" s="66"/>
      <c r="C387" s="79"/>
      <c r="D387" s="67"/>
      <c r="E387" s="66"/>
      <c r="F387" s="66"/>
      <c r="G387" s="66"/>
      <c r="H387" s="66"/>
      <c r="I387" s="110"/>
      <c r="J387" s="110"/>
      <c r="K387" s="111"/>
      <c r="L387" s="111"/>
      <c r="M387" s="112"/>
      <c r="N387" s="112"/>
      <c r="O387" s="112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  <c r="CA387" s="66"/>
      <c r="CB387" s="66"/>
      <c r="CC387" s="66"/>
    </row>
    <row r="388" spans="1:81" x14ac:dyDescent="0.25">
      <c r="A388" s="66"/>
      <c r="B388" s="66"/>
      <c r="C388" s="79"/>
      <c r="D388" s="67"/>
      <c r="E388" s="66"/>
      <c r="F388" s="66"/>
      <c r="G388" s="66"/>
      <c r="H388" s="66"/>
      <c r="I388" s="110"/>
      <c r="J388" s="110"/>
      <c r="K388" s="111"/>
      <c r="L388" s="111"/>
      <c r="M388" s="112"/>
      <c r="N388" s="112"/>
      <c r="O388" s="112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  <c r="CA388" s="66"/>
      <c r="CB388" s="66"/>
      <c r="CC388" s="66"/>
    </row>
    <row r="389" spans="1:81" x14ac:dyDescent="0.25">
      <c r="A389" s="66"/>
      <c r="B389" s="66"/>
      <c r="C389" s="79"/>
      <c r="D389" s="67"/>
      <c r="E389" s="66"/>
      <c r="F389" s="66"/>
      <c r="G389" s="66"/>
      <c r="H389" s="66"/>
      <c r="I389" s="110"/>
      <c r="J389" s="110"/>
      <c r="K389" s="111"/>
      <c r="L389" s="111"/>
      <c r="M389" s="112"/>
      <c r="N389" s="112"/>
      <c r="O389" s="112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  <c r="CA389" s="66"/>
      <c r="CB389" s="66"/>
      <c r="CC389" s="66"/>
    </row>
    <row r="390" spans="1:81" x14ac:dyDescent="0.25">
      <c r="A390" s="66"/>
      <c r="B390" s="66"/>
      <c r="C390" s="79"/>
      <c r="D390" s="67"/>
      <c r="E390" s="66"/>
      <c r="F390" s="66"/>
      <c r="G390" s="66"/>
      <c r="H390" s="66"/>
      <c r="I390" s="110"/>
      <c r="J390" s="110"/>
      <c r="K390" s="111"/>
      <c r="L390" s="111"/>
      <c r="M390" s="112"/>
      <c r="N390" s="112"/>
      <c r="O390" s="112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</row>
    <row r="391" spans="1:81" x14ac:dyDescent="0.25">
      <c r="A391" s="66"/>
      <c r="B391" s="66"/>
      <c r="C391" s="79"/>
      <c r="D391" s="67"/>
      <c r="E391" s="66"/>
      <c r="F391" s="66"/>
      <c r="G391" s="66"/>
      <c r="H391" s="66"/>
      <c r="I391" s="110"/>
      <c r="J391" s="110"/>
      <c r="K391" s="111"/>
      <c r="L391" s="111"/>
      <c r="M391" s="112"/>
      <c r="N391" s="112"/>
      <c r="O391" s="112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  <c r="CA391" s="66"/>
      <c r="CB391" s="66"/>
      <c r="CC391" s="66"/>
    </row>
    <row r="392" spans="1:81" x14ac:dyDescent="0.25">
      <c r="A392" s="66"/>
      <c r="B392" s="66"/>
      <c r="C392" s="79"/>
      <c r="D392" s="67"/>
      <c r="E392" s="66"/>
      <c r="F392" s="66"/>
      <c r="G392" s="66"/>
      <c r="H392" s="66"/>
      <c r="I392" s="110"/>
      <c r="J392" s="110"/>
      <c r="K392" s="111"/>
      <c r="L392" s="111"/>
      <c r="M392" s="112"/>
      <c r="N392" s="112"/>
      <c r="O392" s="112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  <c r="CA392" s="66"/>
      <c r="CB392" s="66"/>
      <c r="CC392" s="66"/>
    </row>
    <row r="393" spans="1:81" x14ac:dyDescent="0.25">
      <c r="A393" s="66"/>
      <c r="B393" s="66"/>
      <c r="C393" s="79"/>
      <c r="D393" s="67"/>
      <c r="E393" s="66"/>
      <c r="F393" s="66"/>
      <c r="G393" s="66"/>
      <c r="H393" s="66"/>
      <c r="I393" s="110"/>
      <c r="J393" s="110"/>
      <c r="K393" s="111"/>
      <c r="L393" s="111"/>
      <c r="M393" s="112"/>
      <c r="N393" s="112"/>
      <c r="O393" s="112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  <c r="CA393" s="66"/>
      <c r="CB393" s="66"/>
      <c r="CC393" s="66"/>
    </row>
    <row r="394" spans="1:81" x14ac:dyDescent="0.25">
      <c r="A394" s="66"/>
      <c r="B394" s="66"/>
      <c r="C394" s="79"/>
      <c r="D394" s="67"/>
      <c r="E394" s="66"/>
      <c r="F394" s="66"/>
      <c r="G394" s="66"/>
      <c r="H394" s="66"/>
      <c r="I394" s="110"/>
      <c r="J394" s="110"/>
      <c r="K394" s="111"/>
      <c r="L394" s="111"/>
      <c r="M394" s="112"/>
      <c r="N394" s="112"/>
      <c r="O394" s="112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  <c r="CA394" s="66"/>
      <c r="CB394" s="66"/>
      <c r="CC394" s="66"/>
    </row>
    <row r="395" spans="1:81" x14ac:dyDescent="0.25">
      <c r="A395" s="66"/>
      <c r="B395" s="66"/>
      <c r="C395" s="79"/>
      <c r="D395" s="67"/>
      <c r="E395" s="66"/>
      <c r="F395" s="66"/>
      <c r="G395" s="66"/>
      <c r="H395" s="66"/>
      <c r="I395" s="110"/>
      <c r="J395" s="110"/>
      <c r="K395" s="111"/>
      <c r="L395" s="111"/>
      <c r="M395" s="112"/>
      <c r="N395" s="112"/>
      <c r="O395" s="112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</row>
    <row r="396" spans="1:81" x14ac:dyDescent="0.25">
      <c r="A396" s="66"/>
      <c r="B396" s="66"/>
      <c r="C396" s="79"/>
      <c r="D396" s="67"/>
      <c r="E396" s="66"/>
      <c r="F396" s="66"/>
      <c r="G396" s="66"/>
      <c r="H396" s="66"/>
      <c r="I396" s="110"/>
      <c r="J396" s="110"/>
      <c r="K396" s="111"/>
      <c r="L396" s="111"/>
      <c r="M396" s="112"/>
      <c r="N396" s="112"/>
      <c r="O396" s="112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</row>
    <row r="397" spans="1:81" x14ac:dyDescent="0.25">
      <c r="A397" s="66"/>
      <c r="B397" s="66"/>
      <c r="C397" s="79"/>
      <c r="D397" s="67"/>
      <c r="E397" s="66"/>
      <c r="F397" s="66"/>
      <c r="G397" s="66"/>
      <c r="H397" s="66"/>
      <c r="I397" s="110"/>
      <c r="J397" s="110"/>
      <c r="K397" s="111"/>
      <c r="L397" s="111"/>
      <c r="M397" s="112"/>
      <c r="N397" s="112"/>
      <c r="O397" s="112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  <c r="CA397" s="66"/>
      <c r="CB397" s="66"/>
      <c r="CC397" s="66"/>
    </row>
    <row r="398" spans="1:81" x14ac:dyDescent="0.25">
      <c r="A398" s="66"/>
      <c r="B398" s="66"/>
      <c r="C398" s="79"/>
      <c r="D398" s="67"/>
      <c r="E398" s="66"/>
      <c r="F398" s="66"/>
      <c r="G398" s="66"/>
      <c r="H398" s="66"/>
      <c r="I398" s="110"/>
      <c r="J398" s="110"/>
      <c r="K398" s="111"/>
      <c r="L398" s="111"/>
      <c r="M398" s="112"/>
      <c r="N398" s="112"/>
      <c r="O398" s="112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</row>
    <row r="399" spans="1:81" x14ac:dyDescent="0.25">
      <c r="A399" s="66"/>
      <c r="B399" s="66"/>
      <c r="C399" s="79"/>
      <c r="D399" s="67"/>
      <c r="E399" s="66"/>
      <c r="F399" s="66"/>
      <c r="G399" s="66"/>
      <c r="H399" s="66"/>
      <c r="I399" s="110"/>
      <c r="J399" s="110"/>
      <c r="K399" s="111"/>
      <c r="L399" s="111"/>
      <c r="M399" s="112"/>
      <c r="N399" s="112"/>
      <c r="O399" s="112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</row>
    <row r="400" spans="1:81" x14ac:dyDescent="0.25">
      <c r="A400" s="66"/>
      <c r="B400" s="66"/>
      <c r="C400" s="79"/>
      <c r="D400" s="67"/>
      <c r="E400" s="66"/>
      <c r="F400" s="66"/>
      <c r="G400" s="66"/>
      <c r="H400" s="66"/>
      <c r="I400" s="110"/>
      <c r="J400" s="110"/>
      <c r="K400" s="111"/>
      <c r="L400" s="111"/>
      <c r="M400" s="112"/>
      <c r="N400" s="112"/>
      <c r="O400" s="112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</row>
    <row r="401" spans="1:81" x14ac:dyDescent="0.25">
      <c r="A401" s="66"/>
      <c r="B401" s="66"/>
      <c r="C401" s="79"/>
      <c r="D401" s="67"/>
      <c r="E401" s="66"/>
      <c r="F401" s="66"/>
      <c r="G401" s="66"/>
      <c r="H401" s="66"/>
      <c r="I401" s="110"/>
      <c r="J401" s="110"/>
      <c r="K401" s="111"/>
      <c r="L401" s="111"/>
      <c r="M401" s="112"/>
      <c r="N401" s="112"/>
      <c r="O401" s="112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  <c r="CA401" s="66"/>
      <c r="CB401" s="66"/>
      <c r="CC401" s="66"/>
    </row>
    <row r="402" spans="1:81" x14ac:dyDescent="0.25">
      <c r="A402" s="66"/>
      <c r="B402" s="66"/>
      <c r="C402" s="79"/>
      <c r="D402" s="67"/>
      <c r="E402" s="66"/>
      <c r="F402" s="66"/>
      <c r="G402" s="66"/>
      <c r="H402" s="66"/>
      <c r="I402" s="110"/>
      <c r="J402" s="110"/>
      <c r="K402" s="111"/>
      <c r="L402" s="111"/>
      <c r="M402" s="112"/>
      <c r="N402" s="112"/>
      <c r="O402" s="112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</row>
    <row r="403" spans="1:81" x14ac:dyDescent="0.25">
      <c r="A403" s="66"/>
      <c r="B403" s="66"/>
      <c r="C403" s="79"/>
      <c r="D403" s="67"/>
      <c r="E403" s="66"/>
      <c r="F403" s="66"/>
      <c r="G403" s="66"/>
      <c r="H403" s="66"/>
      <c r="I403" s="110"/>
      <c r="J403" s="110"/>
      <c r="K403" s="111"/>
      <c r="L403" s="111"/>
      <c r="M403" s="112"/>
      <c r="N403" s="112"/>
      <c r="O403" s="112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</row>
    <row r="404" spans="1:81" x14ac:dyDescent="0.25">
      <c r="A404" s="66"/>
      <c r="B404" s="66"/>
      <c r="C404" s="79"/>
      <c r="D404" s="67"/>
      <c r="E404" s="66"/>
      <c r="F404" s="66"/>
      <c r="G404" s="66"/>
      <c r="H404" s="66"/>
      <c r="I404" s="110"/>
      <c r="J404" s="110"/>
      <c r="K404" s="111"/>
      <c r="L404" s="111"/>
      <c r="M404" s="112"/>
      <c r="N404" s="112"/>
      <c r="O404" s="112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</row>
    <row r="405" spans="1:81" x14ac:dyDescent="0.25">
      <c r="A405" s="66"/>
      <c r="B405" s="66"/>
      <c r="C405" s="79"/>
      <c r="D405" s="67"/>
      <c r="E405" s="66"/>
      <c r="F405" s="66"/>
      <c r="G405" s="66"/>
      <c r="H405" s="66"/>
      <c r="I405" s="110"/>
      <c r="J405" s="110"/>
      <c r="K405" s="111"/>
      <c r="L405" s="111"/>
      <c r="M405" s="112"/>
      <c r="N405" s="112"/>
      <c r="O405" s="112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</row>
    <row r="406" spans="1:81" x14ac:dyDescent="0.25">
      <c r="A406" s="66"/>
      <c r="B406" s="66"/>
      <c r="C406" s="79"/>
      <c r="D406" s="67"/>
      <c r="E406" s="66"/>
      <c r="F406" s="66"/>
      <c r="G406" s="66"/>
      <c r="H406" s="66"/>
      <c r="I406" s="110"/>
      <c r="J406" s="110"/>
      <c r="K406" s="111"/>
      <c r="L406" s="111"/>
      <c r="M406" s="112"/>
      <c r="N406" s="112"/>
      <c r="O406" s="112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</row>
    <row r="407" spans="1:81" x14ac:dyDescent="0.25">
      <c r="A407" s="66"/>
      <c r="B407" s="66"/>
      <c r="C407" s="79"/>
      <c r="D407" s="67"/>
      <c r="E407" s="66"/>
      <c r="F407" s="66"/>
      <c r="G407" s="66"/>
      <c r="H407" s="66"/>
      <c r="I407" s="110"/>
      <c r="J407" s="110"/>
      <c r="K407" s="111"/>
      <c r="L407" s="111"/>
      <c r="M407" s="112"/>
      <c r="N407" s="112"/>
      <c r="O407" s="112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  <c r="CA407" s="66"/>
      <c r="CB407" s="66"/>
      <c r="CC407" s="66"/>
    </row>
    <row r="408" spans="1:81" x14ac:dyDescent="0.25">
      <c r="A408" s="66"/>
      <c r="B408" s="66"/>
      <c r="C408" s="79"/>
      <c r="D408" s="67"/>
      <c r="E408" s="66"/>
      <c r="F408" s="66"/>
      <c r="G408" s="66"/>
      <c r="H408" s="66"/>
      <c r="I408" s="110"/>
      <c r="J408" s="110"/>
      <c r="K408" s="111"/>
      <c r="L408" s="111"/>
      <c r="M408" s="112"/>
      <c r="N408" s="112"/>
      <c r="O408" s="112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</row>
    <row r="409" spans="1:81" x14ac:dyDescent="0.25">
      <c r="A409" s="66"/>
      <c r="B409" s="66"/>
      <c r="C409" s="79"/>
      <c r="D409" s="67"/>
      <c r="E409" s="66"/>
      <c r="F409" s="66"/>
      <c r="G409" s="66"/>
      <c r="H409" s="66"/>
      <c r="I409" s="110"/>
      <c r="J409" s="110"/>
      <c r="K409" s="111"/>
      <c r="L409" s="111"/>
      <c r="M409" s="112"/>
      <c r="N409" s="112"/>
      <c r="O409" s="112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</row>
    <row r="410" spans="1:81" x14ac:dyDescent="0.25">
      <c r="A410" s="66"/>
      <c r="B410" s="66"/>
      <c r="C410" s="79"/>
      <c r="D410" s="67"/>
      <c r="E410" s="66"/>
      <c r="F410" s="66"/>
      <c r="G410" s="66"/>
      <c r="H410" s="66"/>
      <c r="I410" s="110"/>
      <c r="J410" s="110"/>
      <c r="K410" s="111"/>
      <c r="L410" s="111"/>
      <c r="M410" s="112"/>
      <c r="N410" s="112"/>
      <c r="O410" s="112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</row>
    <row r="411" spans="1:81" x14ac:dyDescent="0.25">
      <c r="A411" s="66"/>
      <c r="B411" s="66"/>
      <c r="C411" s="79"/>
      <c r="D411" s="67"/>
      <c r="E411" s="66"/>
      <c r="F411" s="66"/>
      <c r="G411" s="66"/>
      <c r="H411" s="66"/>
      <c r="I411" s="110"/>
      <c r="J411" s="110"/>
      <c r="K411" s="111"/>
      <c r="L411" s="111"/>
      <c r="M411" s="112"/>
      <c r="N411" s="112"/>
      <c r="O411" s="112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</row>
    <row r="412" spans="1:81" x14ac:dyDescent="0.25">
      <c r="A412" s="66"/>
      <c r="B412" s="66"/>
      <c r="C412" s="79"/>
      <c r="D412" s="67"/>
      <c r="E412" s="66"/>
      <c r="F412" s="66"/>
      <c r="G412" s="66"/>
      <c r="H412" s="66"/>
      <c r="I412" s="110"/>
      <c r="J412" s="110"/>
      <c r="K412" s="111"/>
      <c r="L412" s="111"/>
      <c r="M412" s="112"/>
      <c r="N412" s="112"/>
      <c r="O412" s="112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/>
      <c r="BZ412" s="66"/>
      <c r="CA412" s="66"/>
      <c r="CB412" s="66"/>
      <c r="CC412" s="66"/>
    </row>
    <row r="413" spans="1:81" x14ac:dyDescent="0.25">
      <c r="A413" s="66"/>
      <c r="B413" s="66"/>
      <c r="C413" s="79"/>
      <c r="D413" s="67"/>
      <c r="E413" s="66"/>
      <c r="F413" s="66"/>
      <c r="G413" s="66"/>
      <c r="H413" s="66"/>
      <c r="I413" s="110"/>
      <c r="J413" s="110"/>
      <c r="K413" s="111"/>
      <c r="L413" s="111"/>
      <c r="M413" s="112"/>
      <c r="N413" s="112"/>
      <c r="O413" s="112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</row>
    <row r="414" spans="1:81" x14ac:dyDescent="0.25">
      <c r="A414" s="66"/>
      <c r="B414" s="66"/>
      <c r="C414" s="79"/>
      <c r="D414" s="67"/>
      <c r="E414" s="66"/>
      <c r="F414" s="66"/>
      <c r="G414" s="66"/>
      <c r="H414" s="66"/>
      <c r="I414" s="110"/>
      <c r="J414" s="110"/>
      <c r="K414" s="111"/>
      <c r="L414" s="111"/>
      <c r="M414" s="112"/>
      <c r="N414" s="112"/>
      <c r="O414" s="112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/>
      <c r="CC414" s="66"/>
    </row>
    <row r="415" spans="1:81" x14ac:dyDescent="0.25">
      <c r="A415" s="66"/>
      <c r="B415" s="66"/>
      <c r="C415" s="79"/>
      <c r="D415" s="67"/>
      <c r="E415" s="66"/>
      <c r="F415" s="66"/>
      <c r="G415" s="66"/>
      <c r="H415" s="66"/>
      <c r="I415" s="110"/>
      <c r="J415" s="110"/>
      <c r="K415" s="111"/>
      <c r="L415" s="111"/>
      <c r="M415" s="112"/>
      <c r="N415" s="112"/>
      <c r="O415" s="112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</row>
    <row r="416" spans="1:81" x14ac:dyDescent="0.25">
      <c r="A416" s="66"/>
      <c r="B416" s="66"/>
      <c r="C416" s="79"/>
      <c r="D416" s="67"/>
      <c r="E416" s="66"/>
      <c r="F416" s="66"/>
      <c r="G416" s="66"/>
      <c r="H416" s="66"/>
      <c r="I416" s="110"/>
      <c r="J416" s="110"/>
      <c r="K416" s="111"/>
      <c r="L416" s="111"/>
      <c r="M416" s="112"/>
      <c r="N416" s="112"/>
      <c r="O416" s="112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</row>
    <row r="417" spans="1:81" x14ac:dyDescent="0.25">
      <c r="A417" s="66"/>
      <c r="B417" s="66"/>
      <c r="C417" s="79"/>
      <c r="D417" s="67"/>
      <c r="E417" s="66"/>
      <c r="F417" s="66"/>
      <c r="G417" s="66"/>
      <c r="H417" s="66"/>
      <c r="I417" s="110"/>
      <c r="J417" s="110"/>
      <c r="K417" s="111"/>
      <c r="L417" s="111"/>
      <c r="M417" s="112"/>
      <c r="N417" s="112"/>
      <c r="O417" s="112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/>
      <c r="BZ417" s="66"/>
      <c r="CA417" s="66"/>
      <c r="CB417" s="66"/>
      <c r="CC417" s="66"/>
    </row>
    <row r="418" spans="1:81" x14ac:dyDescent="0.25">
      <c r="A418" s="66"/>
      <c r="B418" s="66"/>
      <c r="C418" s="79"/>
      <c r="D418" s="67"/>
      <c r="E418" s="66"/>
      <c r="F418" s="66"/>
      <c r="G418" s="66"/>
      <c r="H418" s="66"/>
      <c r="I418" s="110"/>
      <c r="J418" s="110"/>
      <c r="K418" s="111"/>
      <c r="L418" s="111"/>
      <c r="M418" s="112"/>
      <c r="N418" s="112"/>
      <c r="O418" s="112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  <c r="BZ418" s="66"/>
      <c r="CA418" s="66"/>
      <c r="CB418" s="66"/>
      <c r="CC418" s="66"/>
    </row>
    <row r="419" spans="1:81" x14ac:dyDescent="0.25">
      <c r="A419" s="66"/>
      <c r="B419" s="66"/>
      <c r="C419" s="79"/>
      <c r="D419" s="67"/>
      <c r="E419" s="66"/>
      <c r="F419" s="66"/>
      <c r="G419" s="66"/>
      <c r="H419" s="66"/>
      <c r="I419" s="110"/>
      <c r="J419" s="110"/>
      <c r="K419" s="111"/>
      <c r="L419" s="111"/>
      <c r="M419" s="112"/>
      <c r="N419" s="112"/>
      <c r="O419" s="112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  <c r="BZ419" s="66"/>
      <c r="CA419" s="66"/>
      <c r="CB419" s="66"/>
      <c r="CC419" s="66"/>
    </row>
    <row r="420" spans="1:81" x14ac:dyDescent="0.25">
      <c r="A420" s="66"/>
      <c r="B420" s="66"/>
      <c r="C420" s="79"/>
      <c r="D420" s="67"/>
      <c r="E420" s="66"/>
      <c r="F420" s="66"/>
      <c r="G420" s="66"/>
      <c r="H420" s="66"/>
      <c r="I420" s="110"/>
      <c r="J420" s="110"/>
      <c r="K420" s="111"/>
      <c r="L420" s="111"/>
      <c r="M420" s="112"/>
      <c r="N420" s="112"/>
      <c r="O420" s="112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  <c r="BZ420" s="66"/>
      <c r="CA420" s="66"/>
      <c r="CB420" s="66"/>
      <c r="CC420" s="66"/>
    </row>
    <row r="421" spans="1:81" x14ac:dyDescent="0.25">
      <c r="A421" s="66"/>
      <c r="B421" s="66"/>
      <c r="C421" s="79"/>
      <c r="D421" s="67"/>
      <c r="E421" s="66"/>
      <c r="F421" s="66"/>
      <c r="G421" s="66"/>
      <c r="H421" s="66"/>
      <c r="I421" s="110"/>
      <c r="J421" s="110"/>
      <c r="K421" s="111"/>
      <c r="L421" s="111"/>
      <c r="M421" s="112"/>
      <c r="N421" s="112"/>
      <c r="O421" s="112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</row>
    <row r="422" spans="1:81" x14ac:dyDescent="0.25">
      <c r="A422" s="66"/>
      <c r="B422" s="66"/>
      <c r="C422" s="79"/>
      <c r="D422" s="67"/>
      <c r="E422" s="66"/>
      <c r="F422" s="66"/>
      <c r="G422" s="66"/>
      <c r="H422" s="66"/>
      <c r="I422" s="110"/>
      <c r="J422" s="110"/>
      <c r="K422" s="111"/>
      <c r="L422" s="111"/>
      <c r="M422" s="112"/>
      <c r="N422" s="112"/>
      <c r="O422" s="112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</row>
    <row r="423" spans="1:81" x14ac:dyDescent="0.25">
      <c r="A423" s="66"/>
      <c r="B423" s="66"/>
      <c r="C423" s="79"/>
      <c r="D423" s="67"/>
      <c r="E423" s="66"/>
      <c r="F423" s="66"/>
      <c r="G423" s="66"/>
      <c r="H423" s="66"/>
      <c r="I423" s="110"/>
      <c r="J423" s="110"/>
      <c r="K423" s="111"/>
      <c r="L423" s="111"/>
      <c r="M423" s="112"/>
      <c r="N423" s="112"/>
      <c r="O423" s="112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</row>
    <row r="424" spans="1:81" x14ac:dyDescent="0.25">
      <c r="A424" s="66"/>
      <c r="B424" s="66"/>
      <c r="C424" s="79"/>
      <c r="D424" s="67"/>
      <c r="E424" s="66"/>
      <c r="F424" s="66"/>
      <c r="G424" s="66"/>
      <c r="H424" s="66"/>
      <c r="I424" s="110"/>
      <c r="J424" s="110"/>
      <c r="K424" s="111"/>
      <c r="L424" s="111"/>
      <c r="M424" s="112"/>
      <c r="N424" s="112"/>
      <c r="O424" s="112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</row>
    <row r="425" spans="1:81" x14ac:dyDescent="0.25">
      <c r="A425" s="66"/>
      <c r="B425" s="66"/>
      <c r="C425" s="79"/>
      <c r="D425" s="67"/>
      <c r="E425" s="66"/>
      <c r="F425" s="66"/>
      <c r="G425" s="66"/>
      <c r="H425" s="66"/>
      <c r="I425" s="110"/>
      <c r="J425" s="110"/>
      <c r="K425" s="111"/>
      <c r="L425" s="111"/>
      <c r="M425" s="112"/>
      <c r="N425" s="112"/>
      <c r="O425" s="112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</row>
    <row r="426" spans="1:81" x14ac:dyDescent="0.25">
      <c r="A426" s="66"/>
      <c r="B426" s="66"/>
      <c r="C426" s="79"/>
      <c r="D426" s="67"/>
      <c r="E426" s="66"/>
      <c r="F426" s="66"/>
      <c r="G426" s="66"/>
      <c r="H426" s="66"/>
      <c r="I426" s="110"/>
      <c r="J426" s="110"/>
      <c r="K426" s="111"/>
      <c r="L426" s="111"/>
      <c r="M426" s="112"/>
      <c r="N426" s="112"/>
      <c r="O426" s="112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</row>
    <row r="427" spans="1:81" x14ac:dyDescent="0.25">
      <c r="A427" s="66"/>
      <c r="B427" s="66"/>
      <c r="C427" s="79"/>
      <c r="D427" s="67"/>
      <c r="E427" s="66"/>
      <c r="F427" s="66"/>
      <c r="G427" s="66"/>
      <c r="H427" s="66"/>
      <c r="I427" s="110"/>
      <c r="J427" s="110"/>
      <c r="K427" s="111"/>
      <c r="L427" s="111"/>
      <c r="M427" s="112"/>
      <c r="N427" s="112"/>
      <c r="O427" s="112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</row>
    <row r="428" spans="1:81" x14ac:dyDescent="0.25">
      <c r="A428" s="66"/>
      <c r="B428" s="66"/>
      <c r="C428" s="79"/>
      <c r="D428" s="67"/>
      <c r="E428" s="66"/>
      <c r="F428" s="66"/>
      <c r="G428" s="66"/>
      <c r="H428" s="66"/>
      <c r="I428" s="110"/>
      <c r="J428" s="110"/>
      <c r="K428" s="111"/>
      <c r="L428" s="111"/>
      <c r="M428" s="112"/>
      <c r="N428" s="112"/>
      <c r="O428" s="112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</row>
    <row r="429" spans="1:81" x14ac:dyDescent="0.25">
      <c r="A429" s="66"/>
      <c r="B429" s="66"/>
      <c r="C429" s="79"/>
      <c r="D429" s="67"/>
      <c r="E429" s="66"/>
      <c r="F429" s="66"/>
      <c r="G429" s="66"/>
      <c r="H429" s="66"/>
      <c r="I429" s="110"/>
      <c r="J429" s="110"/>
      <c r="K429" s="111"/>
      <c r="L429" s="111"/>
      <c r="M429" s="112"/>
      <c r="N429" s="112"/>
      <c r="O429" s="112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</row>
    <row r="430" spans="1:81" x14ac:dyDescent="0.25">
      <c r="A430" s="66"/>
      <c r="B430" s="66"/>
      <c r="C430" s="79"/>
      <c r="D430" s="67"/>
      <c r="E430" s="66"/>
      <c r="F430" s="66"/>
      <c r="G430" s="66"/>
      <c r="H430" s="66"/>
      <c r="I430" s="110"/>
      <c r="J430" s="110"/>
      <c r="K430" s="111"/>
      <c r="L430" s="111"/>
      <c r="M430" s="112"/>
      <c r="N430" s="112"/>
      <c r="O430" s="112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  <c r="BZ430" s="66"/>
      <c r="CA430" s="66"/>
      <c r="CB430" s="66"/>
      <c r="CC430" s="66"/>
    </row>
    <row r="431" spans="1:81" x14ac:dyDescent="0.25">
      <c r="A431" s="66"/>
      <c r="B431" s="66"/>
      <c r="C431" s="79"/>
      <c r="D431" s="67"/>
      <c r="E431" s="66"/>
      <c r="F431" s="66"/>
      <c r="G431" s="66"/>
      <c r="H431" s="66"/>
      <c r="I431" s="110"/>
      <c r="J431" s="110"/>
      <c r="K431" s="111"/>
      <c r="L431" s="111"/>
      <c r="M431" s="112"/>
      <c r="N431" s="112"/>
      <c r="O431" s="112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</row>
    <row r="432" spans="1:81" x14ac:dyDescent="0.25">
      <c r="A432" s="66"/>
      <c r="B432" s="66"/>
      <c r="C432" s="79"/>
      <c r="D432" s="67"/>
      <c r="E432" s="66"/>
      <c r="F432" s="66"/>
      <c r="G432" s="66"/>
      <c r="H432" s="66"/>
      <c r="I432" s="110"/>
      <c r="J432" s="110"/>
      <c r="K432" s="111"/>
      <c r="L432" s="111"/>
      <c r="M432" s="112"/>
      <c r="N432" s="112"/>
      <c r="O432" s="112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</row>
    <row r="433" spans="1:81" x14ac:dyDescent="0.25">
      <c r="A433" s="66"/>
      <c r="B433" s="66"/>
      <c r="C433" s="79"/>
      <c r="D433" s="67"/>
      <c r="E433" s="66"/>
      <c r="F433" s="66"/>
      <c r="G433" s="66"/>
      <c r="H433" s="66"/>
      <c r="I433" s="110"/>
      <c r="J433" s="110"/>
      <c r="K433" s="111"/>
      <c r="L433" s="111"/>
      <c r="M433" s="112"/>
      <c r="N433" s="112"/>
      <c r="O433" s="112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</row>
    <row r="434" spans="1:81" x14ac:dyDescent="0.25">
      <c r="A434" s="66"/>
      <c r="B434" s="66"/>
      <c r="C434" s="79"/>
      <c r="D434" s="67"/>
      <c r="E434" s="66"/>
      <c r="F434" s="66"/>
      <c r="G434" s="66"/>
      <c r="H434" s="66"/>
      <c r="I434" s="110"/>
      <c r="J434" s="110"/>
      <c r="K434" s="111"/>
      <c r="L434" s="111"/>
      <c r="M434" s="112"/>
      <c r="N434" s="112"/>
      <c r="O434" s="112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</row>
    <row r="435" spans="1:81" x14ac:dyDescent="0.25">
      <c r="A435" s="66"/>
      <c r="B435" s="66"/>
      <c r="C435" s="79"/>
      <c r="D435" s="67"/>
      <c r="E435" s="66"/>
      <c r="F435" s="66"/>
      <c r="G435" s="66"/>
      <c r="H435" s="66"/>
      <c r="I435" s="110"/>
      <c r="J435" s="110"/>
      <c r="K435" s="111"/>
      <c r="L435" s="111"/>
      <c r="M435" s="112"/>
      <c r="N435" s="112"/>
      <c r="O435" s="112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</row>
    <row r="436" spans="1:81" x14ac:dyDescent="0.25">
      <c r="A436" s="66"/>
      <c r="B436" s="66"/>
      <c r="C436" s="79"/>
      <c r="D436" s="67"/>
      <c r="E436" s="66"/>
      <c r="F436" s="66"/>
      <c r="G436" s="66"/>
      <c r="H436" s="66"/>
      <c r="I436" s="110"/>
      <c r="J436" s="110"/>
      <c r="K436" s="111"/>
      <c r="L436" s="111"/>
      <c r="M436" s="112"/>
      <c r="N436" s="112"/>
      <c r="O436" s="112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</row>
    <row r="437" spans="1:81" x14ac:dyDescent="0.25">
      <c r="A437" s="66"/>
      <c r="B437" s="66"/>
      <c r="C437" s="79"/>
      <c r="D437" s="67"/>
      <c r="E437" s="66"/>
      <c r="F437" s="66"/>
      <c r="G437" s="66"/>
      <c r="H437" s="66"/>
      <c r="I437" s="110"/>
      <c r="J437" s="110"/>
      <c r="K437" s="111"/>
      <c r="L437" s="111"/>
      <c r="M437" s="112"/>
      <c r="N437" s="112"/>
      <c r="O437" s="112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</row>
    <row r="438" spans="1:81" x14ac:dyDescent="0.25">
      <c r="A438" s="66"/>
      <c r="B438" s="66"/>
      <c r="C438" s="79"/>
      <c r="D438" s="67"/>
      <c r="E438" s="66"/>
      <c r="F438" s="66"/>
      <c r="G438" s="66"/>
      <c r="H438" s="66"/>
      <c r="I438" s="110"/>
      <c r="J438" s="110"/>
      <c r="K438" s="111"/>
      <c r="L438" s="111"/>
      <c r="M438" s="112"/>
      <c r="N438" s="112"/>
      <c r="O438" s="112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</row>
    <row r="439" spans="1:81" x14ac:dyDescent="0.25">
      <c r="A439" s="66"/>
      <c r="B439" s="66"/>
      <c r="C439" s="79"/>
      <c r="D439" s="67"/>
      <c r="E439" s="66"/>
      <c r="F439" s="66"/>
      <c r="G439" s="66"/>
      <c r="H439" s="66"/>
      <c r="I439" s="110"/>
      <c r="J439" s="110"/>
      <c r="K439" s="111"/>
      <c r="L439" s="111"/>
      <c r="M439" s="112"/>
      <c r="N439" s="112"/>
      <c r="O439" s="112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</row>
    <row r="440" spans="1:81" x14ac:dyDescent="0.25">
      <c r="A440" s="66"/>
      <c r="B440" s="66"/>
      <c r="C440" s="79"/>
      <c r="D440" s="67"/>
      <c r="E440" s="66"/>
      <c r="F440" s="66"/>
      <c r="G440" s="66"/>
      <c r="H440" s="66"/>
      <c r="I440" s="110"/>
      <c r="J440" s="110"/>
      <c r="K440" s="111"/>
      <c r="L440" s="111"/>
      <c r="M440" s="112"/>
      <c r="N440" s="112"/>
      <c r="O440" s="112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/>
      <c r="BY440" s="66"/>
      <c r="BZ440" s="66"/>
      <c r="CA440" s="66"/>
      <c r="CB440" s="66"/>
      <c r="CC440" s="66"/>
    </row>
    <row r="441" spans="1:81" x14ac:dyDescent="0.25">
      <c r="A441" s="66"/>
      <c r="B441" s="66"/>
      <c r="C441" s="79"/>
      <c r="D441" s="67"/>
      <c r="E441" s="66"/>
      <c r="F441" s="66"/>
      <c r="G441" s="66"/>
      <c r="H441" s="66"/>
      <c r="I441" s="110"/>
      <c r="J441" s="110"/>
      <c r="K441" s="111"/>
      <c r="L441" s="111"/>
      <c r="M441" s="112"/>
      <c r="N441" s="112"/>
      <c r="O441" s="112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</row>
    <row r="442" spans="1:81" x14ac:dyDescent="0.25">
      <c r="A442" s="66"/>
      <c r="B442" s="66"/>
      <c r="C442" s="79"/>
      <c r="D442" s="67"/>
      <c r="E442" s="66"/>
      <c r="F442" s="66"/>
      <c r="G442" s="66"/>
      <c r="H442" s="66"/>
      <c r="I442" s="110"/>
      <c r="J442" s="110"/>
      <c r="K442" s="111"/>
      <c r="L442" s="111"/>
      <c r="M442" s="112"/>
      <c r="N442" s="112"/>
      <c r="O442" s="112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  <c r="CA442" s="66"/>
      <c r="CB442" s="66"/>
      <c r="CC442" s="66"/>
    </row>
    <row r="443" spans="1:81" x14ac:dyDescent="0.25">
      <c r="A443" s="66"/>
      <c r="B443" s="66"/>
      <c r="C443" s="79"/>
      <c r="D443" s="67"/>
      <c r="E443" s="66"/>
      <c r="F443" s="66"/>
      <c r="G443" s="66"/>
      <c r="H443" s="66"/>
      <c r="I443" s="110"/>
      <c r="J443" s="110"/>
      <c r="K443" s="111"/>
      <c r="L443" s="111"/>
      <c r="M443" s="112"/>
      <c r="N443" s="112"/>
      <c r="O443" s="112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  <c r="CA443" s="66"/>
      <c r="CB443" s="66"/>
      <c r="CC443" s="66"/>
    </row>
    <row r="444" spans="1:81" x14ac:dyDescent="0.25">
      <c r="A444" s="66"/>
      <c r="B444" s="66"/>
      <c r="C444" s="79"/>
      <c r="D444" s="67"/>
      <c r="E444" s="66"/>
      <c r="F444" s="66"/>
      <c r="G444" s="66"/>
      <c r="H444" s="66"/>
      <c r="I444" s="110"/>
      <c r="J444" s="110"/>
      <c r="K444" s="111"/>
      <c r="L444" s="111"/>
      <c r="M444" s="112"/>
      <c r="N444" s="112"/>
      <c r="O444" s="112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</row>
    <row r="445" spans="1:81" x14ac:dyDescent="0.25">
      <c r="A445" s="66"/>
      <c r="B445" s="66"/>
      <c r="C445" s="79"/>
      <c r="D445" s="67"/>
      <c r="E445" s="66"/>
      <c r="F445" s="66"/>
      <c r="G445" s="66"/>
      <c r="H445" s="66"/>
      <c r="I445" s="110"/>
      <c r="J445" s="110"/>
      <c r="K445" s="111"/>
      <c r="L445" s="111"/>
      <c r="M445" s="112"/>
      <c r="N445" s="112"/>
      <c r="O445" s="112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</row>
    <row r="446" spans="1:81" x14ac:dyDescent="0.25">
      <c r="A446" s="66"/>
      <c r="B446" s="66"/>
      <c r="C446" s="79"/>
      <c r="D446" s="67"/>
      <c r="E446" s="66"/>
      <c r="F446" s="66"/>
      <c r="G446" s="66"/>
      <c r="H446" s="66"/>
      <c r="I446" s="110"/>
      <c r="J446" s="110"/>
      <c r="K446" s="111"/>
      <c r="L446" s="111"/>
      <c r="M446" s="112"/>
      <c r="N446" s="112"/>
      <c r="O446" s="112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</row>
    <row r="447" spans="1:81" x14ac:dyDescent="0.25">
      <c r="A447" s="66"/>
      <c r="B447" s="66"/>
      <c r="C447" s="79"/>
      <c r="D447" s="67"/>
      <c r="E447" s="66"/>
      <c r="F447" s="66"/>
      <c r="G447" s="66"/>
      <c r="H447" s="66"/>
      <c r="I447" s="110"/>
      <c r="J447" s="110"/>
      <c r="K447" s="111"/>
      <c r="L447" s="111"/>
      <c r="M447" s="112"/>
      <c r="N447" s="112"/>
      <c r="O447" s="112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</row>
    <row r="448" spans="1:81" x14ac:dyDescent="0.25">
      <c r="A448" s="66"/>
      <c r="B448" s="66"/>
      <c r="C448" s="79"/>
      <c r="D448" s="67"/>
      <c r="E448" s="66"/>
      <c r="F448" s="66"/>
      <c r="G448" s="66"/>
      <c r="H448" s="66"/>
      <c r="I448" s="110"/>
      <c r="J448" s="110"/>
      <c r="K448" s="111"/>
      <c r="L448" s="111"/>
      <c r="M448" s="112"/>
      <c r="N448" s="112"/>
      <c r="O448" s="112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</row>
    <row r="449" spans="1:81" x14ac:dyDescent="0.25">
      <c r="A449" s="66"/>
      <c r="B449" s="66"/>
      <c r="C449" s="79"/>
      <c r="D449" s="67"/>
      <c r="E449" s="66"/>
      <c r="F449" s="66"/>
      <c r="G449" s="66"/>
      <c r="H449" s="66"/>
      <c r="I449" s="110"/>
      <c r="J449" s="110"/>
      <c r="K449" s="111"/>
      <c r="L449" s="111"/>
      <c r="M449" s="112"/>
      <c r="N449" s="112"/>
      <c r="O449" s="112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</row>
    <row r="450" spans="1:81" x14ac:dyDescent="0.25">
      <c r="A450" s="66"/>
      <c r="B450" s="66"/>
      <c r="C450" s="79"/>
      <c r="D450" s="67"/>
      <c r="E450" s="66"/>
      <c r="F450" s="66"/>
      <c r="G450" s="66"/>
      <c r="H450" s="66"/>
      <c r="I450" s="110"/>
      <c r="J450" s="110"/>
      <c r="K450" s="111"/>
      <c r="L450" s="111"/>
      <c r="M450" s="112"/>
      <c r="N450" s="112"/>
      <c r="O450" s="112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  <c r="BZ450" s="66"/>
      <c r="CA450" s="66"/>
      <c r="CB450" s="66"/>
      <c r="CC450" s="66"/>
    </row>
    <row r="451" spans="1:81" x14ac:dyDescent="0.25">
      <c r="A451" s="66"/>
      <c r="B451" s="66"/>
      <c r="C451" s="79"/>
      <c r="D451" s="67"/>
      <c r="E451" s="66"/>
      <c r="F451" s="66"/>
      <c r="G451" s="66"/>
      <c r="H451" s="66"/>
      <c r="I451" s="110"/>
      <c r="J451" s="110"/>
      <c r="K451" s="111"/>
      <c r="L451" s="111"/>
      <c r="M451" s="112"/>
      <c r="N451" s="112"/>
      <c r="O451" s="112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</row>
    <row r="452" spans="1:81" x14ac:dyDescent="0.25">
      <c r="A452" s="66"/>
      <c r="B452" s="66"/>
      <c r="C452" s="79"/>
      <c r="D452" s="67"/>
      <c r="E452" s="66"/>
      <c r="F452" s="66"/>
      <c r="G452" s="66"/>
      <c r="H452" s="66"/>
      <c r="I452" s="110"/>
      <c r="J452" s="110"/>
      <c r="K452" s="111"/>
      <c r="L452" s="111"/>
      <c r="M452" s="112"/>
      <c r="N452" s="112"/>
      <c r="O452" s="112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</row>
    <row r="453" spans="1:81" x14ac:dyDescent="0.25">
      <c r="A453" s="66"/>
      <c r="B453" s="66"/>
      <c r="C453" s="79"/>
      <c r="D453" s="67"/>
      <c r="E453" s="66"/>
      <c r="F453" s="66"/>
      <c r="G453" s="66"/>
      <c r="H453" s="66"/>
      <c r="I453" s="110"/>
      <c r="J453" s="110"/>
      <c r="K453" s="111"/>
      <c r="L453" s="111"/>
      <c r="M453" s="112"/>
      <c r="N453" s="112"/>
      <c r="O453" s="112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</row>
    <row r="454" spans="1:81" x14ac:dyDescent="0.25">
      <c r="A454" s="66"/>
      <c r="B454" s="66"/>
      <c r="C454" s="79"/>
      <c r="D454" s="67"/>
      <c r="E454" s="66"/>
      <c r="F454" s="66"/>
      <c r="G454" s="66"/>
      <c r="H454" s="66"/>
      <c r="I454" s="110"/>
      <c r="J454" s="110"/>
      <c r="K454" s="111"/>
      <c r="L454" s="111"/>
      <c r="M454" s="112"/>
      <c r="N454" s="112"/>
      <c r="O454" s="112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</row>
    <row r="455" spans="1:81" x14ac:dyDescent="0.25">
      <c r="A455" s="66"/>
      <c r="B455" s="66"/>
      <c r="C455" s="79"/>
      <c r="D455" s="67"/>
      <c r="E455" s="66"/>
      <c r="F455" s="66"/>
      <c r="G455" s="66"/>
      <c r="H455" s="66"/>
      <c r="I455" s="110"/>
      <c r="J455" s="110"/>
      <c r="K455" s="111"/>
      <c r="L455" s="111"/>
      <c r="M455" s="112"/>
      <c r="N455" s="112"/>
      <c r="O455" s="112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  <c r="BZ455" s="66"/>
      <c r="CA455" s="66"/>
      <c r="CB455" s="66"/>
      <c r="CC455" s="66"/>
    </row>
    <row r="456" spans="1:81" x14ac:dyDescent="0.25">
      <c r="A456" s="66"/>
      <c r="B456" s="66"/>
      <c r="C456" s="79"/>
      <c r="D456" s="67"/>
      <c r="E456" s="66"/>
      <c r="F456" s="66"/>
      <c r="G456" s="66"/>
      <c r="H456" s="66"/>
      <c r="I456" s="110"/>
      <c r="J456" s="110"/>
      <c r="K456" s="111"/>
      <c r="L456" s="111"/>
      <c r="M456" s="112"/>
      <c r="N456" s="112"/>
      <c r="O456" s="112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66"/>
      <c r="BZ456" s="66"/>
      <c r="CA456" s="66"/>
      <c r="CB456" s="66"/>
      <c r="CC456" s="66"/>
    </row>
    <row r="457" spans="1:81" x14ac:dyDescent="0.25">
      <c r="A457" s="66"/>
      <c r="B457" s="66"/>
      <c r="C457" s="79"/>
      <c r="D457" s="67"/>
      <c r="E457" s="66"/>
      <c r="F457" s="66"/>
      <c r="G457" s="66"/>
      <c r="H457" s="66"/>
      <c r="I457" s="110"/>
      <c r="J457" s="110"/>
      <c r="K457" s="111"/>
      <c r="L457" s="111"/>
      <c r="M457" s="112"/>
      <c r="N457" s="112"/>
      <c r="O457" s="112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66"/>
      <c r="BZ457" s="66"/>
      <c r="CA457" s="66"/>
      <c r="CB457" s="66"/>
      <c r="CC457" s="66"/>
    </row>
    <row r="458" spans="1:81" x14ac:dyDescent="0.25">
      <c r="A458" s="66"/>
      <c r="B458" s="66"/>
      <c r="C458" s="79"/>
      <c r="D458" s="67"/>
      <c r="E458" s="66"/>
      <c r="F458" s="66"/>
      <c r="G458" s="66"/>
      <c r="H458" s="66"/>
      <c r="I458" s="110"/>
      <c r="J458" s="110"/>
      <c r="K458" s="111"/>
      <c r="L458" s="111"/>
      <c r="M458" s="112"/>
      <c r="N458" s="112"/>
      <c r="O458" s="112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66"/>
      <c r="BZ458" s="66"/>
      <c r="CA458" s="66"/>
      <c r="CB458" s="66"/>
      <c r="CC458" s="66"/>
    </row>
    <row r="459" spans="1:81" x14ac:dyDescent="0.25">
      <c r="A459" s="66"/>
      <c r="B459" s="66"/>
      <c r="C459" s="79"/>
      <c r="D459" s="67"/>
      <c r="E459" s="66"/>
      <c r="F459" s="66"/>
      <c r="G459" s="66"/>
      <c r="H459" s="66"/>
      <c r="I459" s="110"/>
      <c r="J459" s="110"/>
      <c r="K459" s="111"/>
      <c r="L459" s="111"/>
      <c r="M459" s="112"/>
      <c r="N459" s="112"/>
      <c r="O459" s="112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</row>
    <row r="460" spans="1:81" x14ac:dyDescent="0.25">
      <c r="A460" s="66"/>
      <c r="B460" s="66"/>
      <c r="C460" s="79"/>
      <c r="D460" s="67"/>
      <c r="E460" s="66"/>
      <c r="F460" s="66"/>
      <c r="G460" s="66"/>
      <c r="H460" s="66"/>
      <c r="I460" s="110"/>
      <c r="J460" s="110"/>
      <c r="K460" s="111"/>
      <c r="L460" s="111"/>
      <c r="M460" s="112"/>
      <c r="N460" s="112"/>
      <c r="O460" s="112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</row>
    <row r="461" spans="1:81" x14ac:dyDescent="0.25">
      <c r="A461" s="66"/>
      <c r="B461" s="66"/>
      <c r="C461" s="79"/>
      <c r="D461" s="67"/>
      <c r="E461" s="66"/>
      <c r="F461" s="66"/>
      <c r="G461" s="66"/>
      <c r="H461" s="66"/>
      <c r="I461" s="110"/>
      <c r="J461" s="110"/>
      <c r="K461" s="111"/>
      <c r="L461" s="111"/>
      <c r="M461" s="112"/>
      <c r="N461" s="112"/>
      <c r="O461" s="112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  <c r="CA461" s="66"/>
      <c r="CB461" s="66"/>
      <c r="CC461" s="66"/>
    </row>
    <row r="462" spans="1:81" x14ac:dyDescent="0.25">
      <c r="A462" s="66"/>
      <c r="B462" s="66"/>
      <c r="C462" s="79"/>
      <c r="D462" s="67"/>
      <c r="E462" s="66"/>
      <c r="F462" s="66"/>
      <c r="G462" s="66"/>
      <c r="H462" s="66"/>
      <c r="I462" s="110"/>
      <c r="J462" s="110"/>
      <c r="K462" s="111"/>
      <c r="L462" s="111"/>
      <c r="M462" s="112"/>
      <c r="N462" s="112"/>
      <c r="O462" s="112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</row>
    <row r="463" spans="1:81" x14ac:dyDescent="0.25">
      <c r="A463" s="66"/>
      <c r="B463" s="66"/>
      <c r="C463" s="79"/>
      <c r="D463" s="67"/>
      <c r="E463" s="66"/>
      <c r="F463" s="66"/>
      <c r="G463" s="66"/>
      <c r="H463" s="66"/>
      <c r="I463" s="110"/>
      <c r="J463" s="110"/>
      <c r="K463" s="111"/>
      <c r="L463" s="111"/>
      <c r="M463" s="112"/>
      <c r="N463" s="112"/>
      <c r="O463" s="112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</row>
    <row r="464" spans="1:81" x14ac:dyDescent="0.25">
      <c r="A464" s="66"/>
      <c r="B464" s="66"/>
      <c r="C464" s="79"/>
      <c r="D464" s="67"/>
      <c r="E464" s="66"/>
      <c r="F464" s="66"/>
      <c r="G464" s="66"/>
      <c r="H464" s="66"/>
      <c r="I464" s="110"/>
      <c r="J464" s="110"/>
      <c r="K464" s="111"/>
      <c r="L464" s="111"/>
      <c r="M464" s="112"/>
      <c r="N464" s="112"/>
      <c r="O464" s="112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  <c r="CA464" s="66"/>
      <c r="CB464" s="66"/>
      <c r="CC464" s="66"/>
    </row>
    <row r="465" spans="1:81" x14ac:dyDescent="0.25">
      <c r="A465" s="66"/>
      <c r="B465" s="66"/>
      <c r="C465" s="79"/>
      <c r="D465" s="67"/>
      <c r="E465" s="66"/>
      <c r="F465" s="66"/>
      <c r="G465" s="66"/>
      <c r="H465" s="66"/>
      <c r="I465" s="110"/>
      <c r="J465" s="110"/>
      <c r="K465" s="111"/>
      <c r="L465" s="111"/>
      <c r="M465" s="112"/>
      <c r="N465" s="112"/>
      <c r="O465" s="112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  <c r="BZ465" s="66"/>
      <c r="CA465" s="66"/>
      <c r="CB465" s="66"/>
      <c r="CC465" s="66"/>
    </row>
    <row r="466" spans="1:81" x14ac:dyDescent="0.25">
      <c r="A466" s="66"/>
      <c r="B466" s="66"/>
      <c r="C466" s="79"/>
      <c r="D466" s="67"/>
      <c r="E466" s="66"/>
      <c r="F466" s="66"/>
      <c r="G466" s="66"/>
      <c r="H466" s="66"/>
      <c r="I466" s="110"/>
      <c r="J466" s="110"/>
      <c r="K466" s="111"/>
      <c r="L466" s="111"/>
      <c r="M466" s="112"/>
      <c r="N466" s="112"/>
      <c r="O466" s="112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</row>
    <row r="467" spans="1:81" x14ac:dyDescent="0.25">
      <c r="A467" s="66"/>
      <c r="B467" s="66"/>
      <c r="C467" s="79"/>
      <c r="D467" s="67"/>
      <c r="E467" s="66"/>
      <c r="F467" s="66"/>
      <c r="G467" s="66"/>
      <c r="H467" s="66"/>
      <c r="I467" s="110"/>
      <c r="J467" s="110"/>
      <c r="K467" s="111"/>
      <c r="L467" s="111"/>
      <c r="M467" s="112"/>
      <c r="N467" s="112"/>
      <c r="O467" s="112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</row>
    <row r="468" spans="1:81" x14ac:dyDescent="0.25">
      <c r="A468" s="66"/>
      <c r="B468" s="66"/>
      <c r="C468" s="79"/>
      <c r="D468" s="67"/>
      <c r="E468" s="66"/>
      <c r="F468" s="66"/>
      <c r="G468" s="66"/>
      <c r="H468" s="66"/>
      <c r="I468" s="110"/>
      <c r="J468" s="110"/>
      <c r="K468" s="111"/>
      <c r="L468" s="111"/>
      <c r="M468" s="112"/>
      <c r="N468" s="112"/>
      <c r="O468" s="112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/>
      <c r="BZ468" s="66"/>
      <c r="CA468" s="66"/>
      <c r="CB468" s="66"/>
      <c r="CC468" s="66"/>
    </row>
    <row r="469" spans="1:81" x14ac:dyDescent="0.25">
      <c r="A469" s="66"/>
      <c r="B469" s="66"/>
      <c r="C469" s="79"/>
      <c r="D469" s="67"/>
      <c r="E469" s="66"/>
      <c r="F469" s="66"/>
      <c r="G469" s="66"/>
      <c r="H469" s="66"/>
      <c r="I469" s="110"/>
      <c r="J469" s="110"/>
      <c r="K469" s="111"/>
      <c r="L469" s="111"/>
      <c r="M469" s="112"/>
      <c r="N469" s="112"/>
      <c r="O469" s="112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  <c r="CA469" s="66"/>
      <c r="CB469" s="66"/>
      <c r="CC469" s="66"/>
    </row>
    <row r="470" spans="1:81" x14ac:dyDescent="0.25">
      <c r="A470" s="66"/>
      <c r="B470" s="66"/>
      <c r="C470" s="79"/>
      <c r="D470" s="67"/>
      <c r="E470" s="66"/>
      <c r="F470" s="66"/>
      <c r="G470" s="66"/>
      <c r="H470" s="66"/>
      <c r="I470" s="110"/>
      <c r="J470" s="110"/>
      <c r="K470" s="111"/>
      <c r="L470" s="111"/>
      <c r="M470" s="112"/>
      <c r="N470" s="112"/>
      <c r="O470" s="112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</row>
    <row r="471" spans="1:81" x14ac:dyDescent="0.25">
      <c r="A471" s="66"/>
      <c r="B471" s="66"/>
      <c r="C471" s="79"/>
      <c r="D471" s="67"/>
      <c r="E471" s="66"/>
      <c r="F471" s="66"/>
      <c r="G471" s="66"/>
      <c r="H471" s="66"/>
      <c r="I471" s="110"/>
      <c r="J471" s="110"/>
      <c r="K471" s="111"/>
      <c r="L471" s="111"/>
      <c r="M471" s="112"/>
      <c r="N471" s="112"/>
      <c r="O471" s="112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  <c r="BZ471" s="66"/>
      <c r="CA471" s="66"/>
      <c r="CB471" s="66"/>
      <c r="CC471" s="66"/>
    </row>
    <row r="472" spans="1:81" x14ac:dyDescent="0.25">
      <c r="A472" s="66"/>
      <c r="B472" s="66"/>
      <c r="C472" s="79"/>
      <c r="D472" s="67"/>
      <c r="E472" s="66"/>
      <c r="F472" s="66"/>
      <c r="G472" s="66"/>
      <c r="H472" s="66"/>
      <c r="I472" s="110"/>
      <c r="J472" s="110"/>
      <c r="K472" s="111"/>
      <c r="L472" s="111"/>
      <c r="M472" s="112"/>
      <c r="N472" s="112"/>
      <c r="O472" s="112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  <c r="BZ472" s="66"/>
      <c r="CA472" s="66"/>
      <c r="CB472" s="66"/>
      <c r="CC472" s="66"/>
    </row>
    <row r="473" spans="1:81" x14ac:dyDescent="0.25">
      <c r="A473" s="66"/>
      <c r="B473" s="66"/>
      <c r="C473" s="79"/>
      <c r="D473" s="67"/>
      <c r="E473" s="66"/>
      <c r="F473" s="66"/>
      <c r="G473" s="66"/>
      <c r="H473" s="66"/>
      <c r="I473" s="110"/>
      <c r="J473" s="110"/>
      <c r="K473" s="111"/>
      <c r="L473" s="111"/>
      <c r="M473" s="112"/>
      <c r="N473" s="112"/>
      <c r="O473" s="112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/>
      <c r="BZ473" s="66"/>
      <c r="CA473" s="66"/>
      <c r="CB473" s="66"/>
      <c r="CC473" s="66"/>
    </row>
    <row r="474" spans="1:81" x14ac:dyDescent="0.25">
      <c r="A474" s="66"/>
      <c r="B474" s="66"/>
      <c r="C474" s="79"/>
      <c r="D474" s="67"/>
      <c r="E474" s="66"/>
      <c r="F474" s="66"/>
      <c r="G474" s="66"/>
      <c r="H474" s="66"/>
      <c r="I474" s="110"/>
      <c r="J474" s="110"/>
      <c r="K474" s="111"/>
      <c r="L474" s="111"/>
      <c r="M474" s="112"/>
      <c r="N474" s="112"/>
      <c r="O474" s="112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</row>
    <row r="475" spans="1:81" x14ac:dyDescent="0.25">
      <c r="A475" s="66"/>
      <c r="B475" s="66"/>
      <c r="C475" s="79"/>
      <c r="D475" s="67"/>
      <c r="E475" s="66"/>
      <c r="F475" s="66"/>
      <c r="G475" s="66"/>
      <c r="H475" s="66"/>
      <c r="I475" s="110"/>
      <c r="J475" s="110"/>
      <c r="K475" s="111"/>
      <c r="L475" s="111"/>
      <c r="M475" s="112"/>
      <c r="N475" s="112"/>
      <c r="O475" s="112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</row>
    <row r="476" spans="1:81" x14ac:dyDescent="0.25">
      <c r="A476" s="66"/>
      <c r="B476" s="66"/>
      <c r="C476" s="79"/>
      <c r="D476" s="67"/>
      <c r="E476" s="66"/>
      <c r="F476" s="66"/>
      <c r="G476" s="66"/>
      <c r="H476" s="66"/>
      <c r="I476" s="110"/>
      <c r="J476" s="110"/>
      <c r="K476" s="111"/>
      <c r="L476" s="111"/>
      <c r="M476" s="112"/>
      <c r="N476" s="112"/>
      <c r="O476" s="112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/>
      <c r="BZ476" s="66"/>
      <c r="CA476" s="66"/>
      <c r="CB476" s="66"/>
      <c r="CC476" s="66"/>
    </row>
    <row r="477" spans="1:81" x14ac:dyDescent="0.25">
      <c r="A477" s="66"/>
      <c r="B477" s="66"/>
      <c r="C477" s="79"/>
      <c r="D477" s="67"/>
      <c r="E477" s="66"/>
      <c r="F477" s="66"/>
      <c r="G477" s="66"/>
      <c r="H477" s="66"/>
      <c r="I477" s="110"/>
      <c r="J477" s="110"/>
      <c r="K477" s="111"/>
      <c r="L477" s="111"/>
      <c r="M477" s="112"/>
      <c r="N477" s="112"/>
      <c r="O477" s="112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</row>
    <row r="478" spans="1:81" x14ac:dyDescent="0.25">
      <c r="A478" s="66"/>
      <c r="B478" s="66"/>
      <c r="C478" s="79"/>
      <c r="D478" s="67"/>
      <c r="E478" s="66"/>
      <c r="F478" s="66"/>
      <c r="G478" s="66"/>
      <c r="H478" s="66"/>
      <c r="I478" s="110"/>
      <c r="J478" s="110"/>
      <c r="K478" s="111"/>
      <c r="L478" s="111"/>
      <c r="M478" s="112"/>
      <c r="N478" s="112"/>
      <c r="O478" s="112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</row>
    <row r="479" spans="1:81" x14ac:dyDescent="0.25">
      <c r="A479" s="66"/>
      <c r="B479" s="66"/>
      <c r="C479" s="79"/>
      <c r="D479" s="67"/>
      <c r="E479" s="66"/>
      <c r="F479" s="66"/>
      <c r="G479" s="66"/>
      <c r="H479" s="66"/>
      <c r="I479" s="110"/>
      <c r="J479" s="110"/>
      <c r="K479" s="111"/>
      <c r="L479" s="111"/>
      <c r="M479" s="112"/>
      <c r="N479" s="112"/>
      <c r="O479" s="112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/>
      <c r="BZ479" s="66"/>
      <c r="CA479" s="66"/>
      <c r="CB479" s="66"/>
      <c r="CC479" s="66"/>
    </row>
    <row r="480" spans="1:81" x14ac:dyDescent="0.25">
      <c r="A480" s="66"/>
      <c r="B480" s="66"/>
      <c r="C480" s="79"/>
      <c r="D480" s="67"/>
      <c r="E480" s="66"/>
      <c r="F480" s="66"/>
      <c r="G480" s="66"/>
      <c r="H480" s="66"/>
      <c r="I480" s="110"/>
      <c r="J480" s="110"/>
      <c r="K480" s="111"/>
      <c r="L480" s="111"/>
      <c r="M480" s="112"/>
      <c r="N480" s="112"/>
      <c r="O480" s="112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/>
      <c r="BZ480" s="66"/>
      <c r="CA480" s="66"/>
      <c r="CB480" s="66"/>
      <c r="CC480" s="66"/>
    </row>
    <row r="481" spans="1:81" x14ac:dyDescent="0.25">
      <c r="A481" s="66"/>
      <c r="B481" s="66"/>
      <c r="C481" s="79"/>
      <c r="D481" s="67"/>
      <c r="E481" s="66"/>
      <c r="F481" s="66"/>
      <c r="G481" s="66"/>
      <c r="H481" s="66"/>
      <c r="I481" s="110"/>
      <c r="J481" s="110"/>
      <c r="K481" s="111"/>
      <c r="L481" s="111"/>
      <c r="M481" s="112"/>
      <c r="N481" s="112"/>
      <c r="O481" s="112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</row>
    <row r="482" spans="1:81" x14ac:dyDescent="0.25">
      <c r="A482" s="66"/>
      <c r="B482" s="66"/>
      <c r="C482" s="79"/>
      <c r="D482" s="67"/>
      <c r="E482" s="66"/>
      <c r="F482" s="66"/>
      <c r="G482" s="66"/>
      <c r="H482" s="66"/>
      <c r="I482" s="110"/>
      <c r="J482" s="110"/>
      <c r="K482" s="111"/>
      <c r="L482" s="111"/>
      <c r="M482" s="112"/>
      <c r="N482" s="112"/>
      <c r="O482" s="112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</row>
    <row r="483" spans="1:81" x14ac:dyDescent="0.25">
      <c r="A483" s="66"/>
      <c r="B483" s="66"/>
      <c r="C483" s="79"/>
      <c r="D483" s="67"/>
      <c r="E483" s="66"/>
      <c r="F483" s="66"/>
      <c r="G483" s="66"/>
      <c r="H483" s="66"/>
      <c r="I483" s="110"/>
      <c r="J483" s="110"/>
      <c r="K483" s="111"/>
      <c r="L483" s="111"/>
      <c r="M483" s="112"/>
      <c r="N483" s="112"/>
      <c r="O483" s="112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  <c r="BZ483" s="66"/>
      <c r="CA483" s="66"/>
      <c r="CB483" s="66"/>
      <c r="CC483" s="66"/>
    </row>
    <row r="484" spans="1:81" x14ac:dyDescent="0.25">
      <c r="A484" s="66"/>
      <c r="B484" s="66"/>
      <c r="C484" s="79"/>
      <c r="D484" s="67"/>
      <c r="E484" s="66"/>
      <c r="F484" s="66"/>
      <c r="G484" s="66"/>
      <c r="H484" s="66"/>
      <c r="I484" s="110"/>
      <c r="J484" s="110"/>
      <c r="K484" s="111"/>
      <c r="L484" s="111"/>
      <c r="M484" s="112"/>
      <c r="N484" s="112"/>
      <c r="O484" s="112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</row>
    <row r="485" spans="1:81" x14ac:dyDescent="0.25">
      <c r="A485" s="66"/>
      <c r="B485" s="66"/>
      <c r="C485" s="79"/>
      <c r="D485" s="67"/>
      <c r="E485" s="66"/>
      <c r="F485" s="66"/>
      <c r="G485" s="66"/>
      <c r="H485" s="66"/>
      <c r="I485" s="110"/>
      <c r="J485" s="110"/>
      <c r="K485" s="111"/>
      <c r="L485" s="111"/>
      <c r="M485" s="112"/>
      <c r="N485" s="112"/>
      <c r="O485" s="112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  <c r="CA485" s="66"/>
      <c r="CB485" s="66"/>
      <c r="CC485" s="66"/>
    </row>
    <row r="486" spans="1:81" x14ac:dyDescent="0.25">
      <c r="A486" s="66"/>
      <c r="B486" s="66"/>
      <c r="C486" s="79"/>
      <c r="D486" s="67"/>
      <c r="E486" s="66"/>
      <c r="F486" s="66"/>
      <c r="G486" s="66"/>
      <c r="H486" s="66"/>
      <c r="I486" s="110"/>
      <c r="J486" s="110"/>
      <c r="K486" s="111"/>
      <c r="L486" s="111"/>
      <c r="M486" s="112"/>
      <c r="N486" s="112"/>
      <c r="O486" s="112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/>
      <c r="BZ486" s="66"/>
      <c r="CA486" s="66"/>
      <c r="CB486" s="66"/>
      <c r="CC486" s="66"/>
    </row>
    <row r="487" spans="1:81" x14ac:dyDescent="0.25">
      <c r="A487" s="66"/>
      <c r="B487" s="66"/>
      <c r="C487" s="79"/>
      <c r="D487" s="67"/>
      <c r="E487" s="66"/>
      <c r="F487" s="66"/>
      <c r="G487" s="66"/>
      <c r="H487" s="66"/>
      <c r="I487" s="110"/>
      <c r="J487" s="110"/>
      <c r="K487" s="111"/>
      <c r="L487" s="111"/>
      <c r="M487" s="112"/>
      <c r="N487" s="112"/>
      <c r="O487" s="112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66"/>
      <c r="BZ487" s="66"/>
      <c r="CA487" s="66"/>
      <c r="CB487" s="66"/>
      <c r="CC487" s="66"/>
    </row>
    <row r="488" spans="1:81" x14ac:dyDescent="0.25">
      <c r="A488" s="66"/>
      <c r="B488" s="66"/>
      <c r="C488" s="79"/>
      <c r="D488" s="67"/>
      <c r="E488" s="66"/>
      <c r="F488" s="66"/>
      <c r="G488" s="66"/>
      <c r="H488" s="66"/>
      <c r="I488" s="110"/>
      <c r="J488" s="110"/>
      <c r="K488" s="111"/>
      <c r="L488" s="111"/>
      <c r="M488" s="112"/>
      <c r="N488" s="112"/>
      <c r="O488" s="112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/>
      <c r="BZ488" s="66"/>
      <c r="CA488" s="66"/>
      <c r="CB488" s="66"/>
      <c r="CC488" s="66"/>
    </row>
    <row r="489" spans="1:81" x14ac:dyDescent="0.25">
      <c r="A489" s="66"/>
      <c r="B489" s="66"/>
      <c r="C489" s="79"/>
      <c r="D489" s="67"/>
      <c r="E489" s="66"/>
      <c r="F489" s="66"/>
      <c r="G489" s="66"/>
      <c r="H489" s="66"/>
      <c r="I489" s="110"/>
      <c r="J489" s="110"/>
      <c r="K489" s="111"/>
      <c r="L489" s="111"/>
      <c r="M489" s="112"/>
      <c r="N489" s="112"/>
      <c r="O489" s="112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</row>
    <row r="490" spans="1:81" x14ac:dyDescent="0.25">
      <c r="A490" s="66"/>
      <c r="B490" s="66"/>
      <c r="C490" s="79"/>
      <c r="D490" s="67"/>
      <c r="E490" s="66"/>
      <c r="F490" s="66"/>
      <c r="G490" s="66"/>
      <c r="H490" s="66"/>
      <c r="I490" s="110"/>
      <c r="J490" s="110"/>
      <c r="K490" s="111"/>
      <c r="L490" s="111"/>
      <c r="M490" s="112"/>
      <c r="N490" s="112"/>
      <c r="O490" s="112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</row>
    <row r="491" spans="1:81" x14ac:dyDescent="0.25">
      <c r="A491" s="66"/>
      <c r="B491" s="66"/>
      <c r="C491" s="79"/>
      <c r="D491" s="67"/>
      <c r="E491" s="66"/>
      <c r="F491" s="66"/>
      <c r="G491" s="66"/>
      <c r="H491" s="66"/>
      <c r="I491" s="110"/>
      <c r="J491" s="110"/>
      <c r="K491" s="111"/>
      <c r="L491" s="111"/>
      <c r="M491" s="112"/>
      <c r="N491" s="112"/>
      <c r="O491" s="112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/>
      <c r="BZ491" s="66"/>
      <c r="CA491" s="66"/>
      <c r="CB491" s="66"/>
      <c r="CC491" s="66"/>
    </row>
    <row r="492" spans="1:81" x14ac:dyDescent="0.25">
      <c r="A492" s="66"/>
      <c r="B492" s="66"/>
      <c r="C492" s="79"/>
      <c r="D492" s="67"/>
      <c r="E492" s="66"/>
      <c r="F492" s="66"/>
      <c r="G492" s="66"/>
      <c r="H492" s="66"/>
      <c r="I492" s="110"/>
      <c r="J492" s="110"/>
      <c r="K492" s="111"/>
      <c r="L492" s="111"/>
      <c r="M492" s="112"/>
      <c r="N492" s="112"/>
      <c r="O492" s="112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</row>
    <row r="493" spans="1:81" x14ac:dyDescent="0.25">
      <c r="A493" s="66"/>
      <c r="B493" s="66"/>
      <c r="C493" s="79"/>
      <c r="D493" s="67"/>
      <c r="E493" s="66"/>
      <c r="F493" s="66"/>
      <c r="G493" s="66"/>
      <c r="H493" s="66"/>
      <c r="I493" s="110"/>
      <c r="J493" s="110"/>
      <c r="K493" s="111"/>
      <c r="L493" s="111"/>
      <c r="M493" s="112"/>
      <c r="N493" s="112"/>
      <c r="O493" s="112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</row>
    <row r="494" spans="1:81" x14ac:dyDescent="0.25">
      <c r="A494" s="66"/>
      <c r="B494" s="66"/>
      <c r="C494" s="79"/>
      <c r="D494" s="67"/>
      <c r="E494" s="66"/>
      <c r="F494" s="66"/>
      <c r="G494" s="66"/>
      <c r="H494" s="66"/>
      <c r="I494" s="110"/>
      <c r="J494" s="110"/>
      <c r="K494" s="111"/>
      <c r="L494" s="111"/>
      <c r="M494" s="112"/>
      <c r="N494" s="112"/>
      <c r="O494" s="112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</row>
    <row r="495" spans="1:81" x14ac:dyDescent="0.25">
      <c r="A495" s="66"/>
      <c r="B495" s="66"/>
      <c r="C495" s="79"/>
      <c r="D495" s="67"/>
      <c r="E495" s="66"/>
      <c r="F495" s="66"/>
      <c r="G495" s="66"/>
      <c r="H495" s="66"/>
      <c r="I495" s="110"/>
      <c r="J495" s="110"/>
      <c r="K495" s="111"/>
      <c r="L495" s="111"/>
      <c r="M495" s="112"/>
      <c r="N495" s="112"/>
      <c r="O495" s="112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66"/>
      <c r="BZ495" s="66"/>
      <c r="CA495" s="66"/>
      <c r="CB495" s="66"/>
      <c r="CC495" s="66"/>
    </row>
    <row r="496" spans="1:81" x14ac:dyDescent="0.25">
      <c r="A496" s="66"/>
      <c r="B496" s="66"/>
      <c r="C496" s="79"/>
      <c r="D496" s="67"/>
      <c r="E496" s="66"/>
      <c r="F496" s="66"/>
      <c r="G496" s="66"/>
      <c r="H496" s="66"/>
      <c r="I496" s="110"/>
      <c r="J496" s="110"/>
      <c r="K496" s="111"/>
      <c r="L496" s="111"/>
      <c r="M496" s="112"/>
      <c r="N496" s="112"/>
      <c r="O496" s="112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/>
      <c r="BZ496" s="66"/>
      <c r="CA496" s="66"/>
      <c r="CB496" s="66"/>
      <c r="CC496" s="66"/>
    </row>
    <row r="497" spans="1:81" x14ac:dyDescent="0.25">
      <c r="A497" s="66"/>
      <c r="B497" s="66"/>
      <c r="C497" s="79"/>
      <c r="D497" s="67"/>
      <c r="E497" s="66"/>
      <c r="F497" s="66"/>
      <c r="G497" s="66"/>
      <c r="H497" s="66"/>
      <c r="I497" s="110"/>
      <c r="J497" s="110"/>
      <c r="K497" s="111"/>
      <c r="L497" s="111"/>
      <c r="M497" s="112"/>
      <c r="N497" s="112"/>
      <c r="O497" s="112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  <c r="BZ497" s="66"/>
      <c r="CA497" s="66"/>
      <c r="CB497" s="66"/>
      <c r="CC497" s="66"/>
    </row>
    <row r="498" spans="1:81" x14ac:dyDescent="0.25">
      <c r="A498" s="66"/>
      <c r="B498" s="66"/>
      <c r="C498" s="79"/>
      <c r="D498" s="67"/>
      <c r="E498" s="66"/>
      <c r="F498" s="66"/>
      <c r="G498" s="66"/>
      <c r="H498" s="66"/>
      <c r="I498" s="110"/>
      <c r="J498" s="110"/>
      <c r="K498" s="111"/>
      <c r="L498" s="111"/>
      <c r="M498" s="112"/>
      <c r="N498" s="112"/>
      <c r="O498" s="112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66"/>
      <c r="BZ498" s="66"/>
      <c r="CA498" s="66"/>
      <c r="CB498" s="66"/>
      <c r="CC498" s="66"/>
    </row>
    <row r="499" spans="1:81" x14ac:dyDescent="0.25">
      <c r="A499" s="66"/>
      <c r="B499" s="66"/>
      <c r="C499" s="79"/>
      <c r="D499" s="67"/>
      <c r="E499" s="66"/>
      <c r="F499" s="66"/>
      <c r="G499" s="66"/>
      <c r="H499" s="66"/>
      <c r="I499" s="110"/>
      <c r="J499" s="110"/>
      <c r="K499" s="111"/>
      <c r="L499" s="111"/>
      <c r="M499" s="112"/>
      <c r="N499" s="112"/>
      <c r="O499" s="112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/>
      <c r="BY499" s="66"/>
      <c r="BZ499" s="66"/>
      <c r="CA499" s="66"/>
      <c r="CB499" s="66"/>
      <c r="CC499" s="66"/>
    </row>
    <row r="500" spans="1:81" x14ac:dyDescent="0.25">
      <c r="A500" s="66"/>
      <c r="B500" s="66"/>
      <c r="C500" s="79"/>
      <c r="D500" s="67"/>
      <c r="E500" s="66"/>
      <c r="F500" s="66"/>
      <c r="G500" s="66"/>
      <c r="H500" s="66"/>
      <c r="I500" s="110"/>
      <c r="J500" s="110"/>
      <c r="K500" s="111"/>
      <c r="L500" s="111"/>
      <c r="M500" s="112"/>
      <c r="N500" s="112"/>
      <c r="O500" s="112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66"/>
      <c r="BZ500" s="66"/>
      <c r="CA500" s="66"/>
      <c r="CB500" s="66"/>
      <c r="CC500" s="66"/>
    </row>
    <row r="501" spans="1:81" x14ac:dyDescent="0.25">
      <c r="A501" s="66"/>
      <c r="B501" s="66"/>
      <c r="C501" s="79"/>
      <c r="D501" s="67"/>
      <c r="E501" s="66"/>
      <c r="F501" s="66"/>
      <c r="G501" s="66"/>
      <c r="H501" s="66"/>
      <c r="I501" s="110"/>
      <c r="J501" s="110"/>
      <c r="K501" s="111"/>
      <c r="L501" s="111"/>
      <c r="M501" s="112"/>
      <c r="N501" s="112"/>
      <c r="O501" s="112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66"/>
      <c r="BZ501" s="66"/>
      <c r="CA501" s="66"/>
      <c r="CB501" s="66"/>
      <c r="CC501" s="66"/>
    </row>
    <row r="502" spans="1:81" x14ac:dyDescent="0.25">
      <c r="A502" s="66"/>
      <c r="B502" s="66"/>
      <c r="C502" s="79"/>
      <c r="D502" s="67"/>
      <c r="E502" s="66"/>
      <c r="F502" s="66"/>
      <c r="G502" s="66"/>
      <c r="H502" s="66"/>
      <c r="I502" s="110"/>
      <c r="J502" s="110"/>
      <c r="K502" s="111"/>
      <c r="L502" s="111"/>
      <c r="M502" s="112"/>
      <c r="N502" s="112"/>
      <c r="O502" s="112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66"/>
      <c r="BZ502" s="66"/>
      <c r="CA502" s="66"/>
      <c r="CB502" s="66"/>
      <c r="CC502" s="66"/>
    </row>
    <row r="503" spans="1:81" x14ac:dyDescent="0.25">
      <c r="A503" s="66"/>
      <c r="B503" s="66"/>
      <c r="C503" s="79"/>
      <c r="D503" s="67"/>
      <c r="E503" s="66"/>
      <c r="F503" s="66"/>
      <c r="G503" s="66"/>
      <c r="H503" s="66"/>
      <c r="I503" s="110"/>
      <c r="J503" s="110"/>
      <c r="K503" s="111"/>
      <c r="L503" s="111"/>
      <c r="M503" s="112"/>
      <c r="N503" s="112"/>
      <c r="O503" s="112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  <c r="CA503" s="66"/>
      <c r="CB503" s="66"/>
      <c r="CC503" s="66"/>
    </row>
    <row r="504" spans="1:81" x14ac:dyDescent="0.25">
      <c r="A504" s="66"/>
      <c r="B504" s="66"/>
      <c r="C504" s="79"/>
      <c r="D504" s="67"/>
      <c r="E504" s="66"/>
      <c r="F504" s="66"/>
      <c r="G504" s="66"/>
      <c r="H504" s="66"/>
      <c r="I504" s="110"/>
      <c r="J504" s="110"/>
      <c r="K504" s="111"/>
      <c r="L504" s="111"/>
      <c r="M504" s="112"/>
      <c r="N504" s="112"/>
      <c r="O504" s="112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/>
      <c r="BY504" s="66"/>
      <c r="BZ504" s="66"/>
      <c r="CA504" s="66"/>
      <c r="CB504" s="66"/>
      <c r="CC504" s="66"/>
    </row>
    <row r="505" spans="1:81" x14ac:dyDescent="0.25">
      <c r="A505" s="66"/>
      <c r="B505" s="66"/>
      <c r="C505" s="79"/>
      <c r="D505" s="67"/>
      <c r="E505" s="66"/>
      <c r="F505" s="66"/>
      <c r="G505" s="66"/>
      <c r="H505" s="66"/>
      <c r="I505" s="110"/>
      <c r="J505" s="110"/>
      <c r="K505" s="111"/>
      <c r="L505" s="111"/>
      <c r="M505" s="112"/>
      <c r="N505" s="112"/>
      <c r="O505" s="112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/>
      <c r="BZ505" s="66"/>
      <c r="CA505" s="66"/>
      <c r="CB505" s="66"/>
      <c r="CC505" s="66"/>
    </row>
    <row r="506" spans="1:81" x14ac:dyDescent="0.25">
      <c r="A506" s="66"/>
      <c r="B506" s="66"/>
      <c r="C506" s="79"/>
      <c r="D506" s="67"/>
      <c r="E506" s="66"/>
      <c r="F506" s="66"/>
      <c r="G506" s="66"/>
      <c r="H506" s="66"/>
      <c r="I506" s="110"/>
      <c r="J506" s="110"/>
      <c r="K506" s="111"/>
      <c r="L506" s="111"/>
      <c r="M506" s="112"/>
      <c r="N506" s="112"/>
      <c r="O506" s="112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  <c r="CA506" s="66"/>
      <c r="CB506" s="66"/>
      <c r="CC506" s="66"/>
    </row>
    <row r="507" spans="1:81" x14ac:dyDescent="0.25">
      <c r="A507" s="66"/>
      <c r="B507" s="66"/>
      <c r="C507" s="79"/>
      <c r="D507" s="67"/>
      <c r="E507" s="66"/>
      <c r="F507" s="66"/>
      <c r="G507" s="66"/>
      <c r="H507" s="66"/>
      <c r="I507" s="110"/>
      <c r="J507" s="110"/>
      <c r="K507" s="111"/>
      <c r="L507" s="111"/>
      <c r="M507" s="112"/>
      <c r="N507" s="112"/>
      <c r="O507" s="112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/>
      <c r="BY507" s="66"/>
      <c r="BZ507" s="66"/>
      <c r="CA507" s="66"/>
      <c r="CB507" s="66"/>
      <c r="CC507" s="66"/>
    </row>
    <row r="508" spans="1:81" x14ac:dyDescent="0.25">
      <c r="A508" s="66"/>
      <c r="B508" s="66"/>
      <c r="C508" s="79"/>
      <c r="D508" s="67"/>
      <c r="E508" s="66"/>
      <c r="F508" s="66"/>
      <c r="G508" s="66"/>
      <c r="H508" s="66"/>
      <c r="I508" s="110"/>
      <c r="J508" s="110"/>
      <c r="K508" s="111"/>
      <c r="L508" s="111"/>
      <c r="M508" s="112"/>
      <c r="N508" s="112"/>
      <c r="O508" s="112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  <c r="CA508" s="66"/>
      <c r="CB508" s="66"/>
      <c r="CC508" s="66"/>
    </row>
    <row r="509" spans="1:81" x14ac:dyDescent="0.25">
      <c r="A509" s="66"/>
      <c r="B509" s="66"/>
      <c r="C509" s="79"/>
      <c r="D509" s="67"/>
      <c r="E509" s="66"/>
      <c r="F509" s="66"/>
      <c r="G509" s="66"/>
      <c r="H509" s="66"/>
      <c r="I509" s="110"/>
      <c r="J509" s="110"/>
      <c r="K509" s="111"/>
      <c r="L509" s="111"/>
      <c r="M509" s="112"/>
      <c r="N509" s="112"/>
      <c r="O509" s="112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66"/>
      <c r="BZ509" s="66"/>
      <c r="CA509" s="66"/>
      <c r="CB509" s="66"/>
      <c r="CC509" s="66"/>
    </row>
    <row r="510" spans="1:81" x14ac:dyDescent="0.25">
      <c r="A510" s="66"/>
      <c r="B510" s="66"/>
      <c r="C510" s="79"/>
      <c r="D510" s="67"/>
      <c r="E510" s="66"/>
      <c r="F510" s="66"/>
      <c r="G510" s="66"/>
      <c r="H510" s="66"/>
      <c r="I510" s="110"/>
      <c r="J510" s="110"/>
      <c r="K510" s="111"/>
      <c r="L510" s="111"/>
      <c r="M510" s="112"/>
      <c r="N510" s="112"/>
      <c r="O510" s="112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66"/>
      <c r="BZ510" s="66"/>
      <c r="CA510" s="66"/>
      <c r="CB510" s="66"/>
      <c r="CC510" s="66"/>
    </row>
    <row r="511" spans="1:81" x14ac:dyDescent="0.25">
      <c r="A511" s="66"/>
      <c r="B511" s="66"/>
      <c r="C511" s="79"/>
      <c r="D511" s="67"/>
      <c r="E511" s="66"/>
      <c r="F511" s="66"/>
      <c r="G511" s="66"/>
      <c r="H511" s="66"/>
      <c r="I511" s="110"/>
      <c r="J511" s="110"/>
      <c r="K511" s="111"/>
      <c r="L511" s="111"/>
      <c r="M511" s="112"/>
      <c r="N511" s="112"/>
      <c r="O511" s="112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  <c r="CA511" s="66"/>
      <c r="CB511" s="66"/>
      <c r="CC511" s="66"/>
    </row>
    <row r="512" spans="1:81" x14ac:dyDescent="0.25">
      <c r="A512" s="66"/>
      <c r="B512" s="66"/>
      <c r="C512" s="79"/>
      <c r="D512" s="67"/>
      <c r="E512" s="66"/>
      <c r="F512" s="66"/>
      <c r="G512" s="66"/>
      <c r="H512" s="66"/>
      <c r="I512" s="110"/>
      <c r="J512" s="110"/>
      <c r="K512" s="111"/>
      <c r="L512" s="111"/>
      <c r="M512" s="112"/>
      <c r="N512" s="112"/>
      <c r="O512" s="112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66"/>
      <c r="BZ512" s="66"/>
      <c r="CA512" s="66"/>
      <c r="CB512" s="66"/>
      <c r="CC512" s="66"/>
    </row>
    <row r="513" spans="1:81" x14ac:dyDescent="0.25">
      <c r="A513" s="66"/>
      <c r="B513" s="66"/>
      <c r="C513" s="79"/>
      <c r="D513" s="67"/>
      <c r="E513" s="66"/>
      <c r="F513" s="66"/>
      <c r="G513" s="66"/>
      <c r="H513" s="66"/>
      <c r="I513" s="110"/>
      <c r="J513" s="110"/>
      <c r="K513" s="111"/>
      <c r="L513" s="111"/>
      <c r="M513" s="112"/>
      <c r="N513" s="112"/>
      <c r="O513" s="112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66"/>
      <c r="BZ513" s="66"/>
      <c r="CA513" s="66"/>
      <c r="CB513" s="66"/>
      <c r="CC513" s="66"/>
    </row>
    <row r="514" spans="1:81" x14ac:dyDescent="0.25">
      <c r="A514" s="66"/>
      <c r="B514" s="66"/>
      <c r="C514" s="79"/>
      <c r="D514" s="67"/>
      <c r="E514" s="66"/>
      <c r="F514" s="66"/>
      <c r="G514" s="66"/>
      <c r="H514" s="66"/>
      <c r="I514" s="110"/>
      <c r="J514" s="110"/>
      <c r="K514" s="111"/>
      <c r="L514" s="111"/>
      <c r="M514" s="112"/>
      <c r="N514" s="112"/>
      <c r="O514" s="112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/>
      <c r="BV514" s="66"/>
      <c r="BW514" s="66"/>
      <c r="BX514" s="66"/>
      <c r="BY514" s="66"/>
      <c r="BZ514" s="66"/>
      <c r="CA514" s="66"/>
      <c r="CB514" s="66"/>
      <c r="CC514" s="66"/>
    </row>
    <row r="515" spans="1:81" x14ac:dyDescent="0.25">
      <c r="A515" s="66"/>
      <c r="B515" s="66"/>
      <c r="C515" s="79"/>
      <c r="D515" s="67"/>
      <c r="E515" s="66"/>
      <c r="F515" s="66"/>
      <c r="G515" s="66"/>
      <c r="H515" s="66"/>
      <c r="I515" s="110"/>
      <c r="J515" s="110"/>
      <c r="K515" s="111"/>
      <c r="L515" s="111"/>
      <c r="M515" s="112"/>
      <c r="N515" s="112"/>
      <c r="O515" s="112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  <c r="CA515" s="66"/>
      <c r="CB515" s="66"/>
      <c r="CC515" s="66"/>
    </row>
    <row r="516" spans="1:81" x14ac:dyDescent="0.25">
      <c r="A516" s="66"/>
      <c r="B516" s="66"/>
      <c r="C516" s="79"/>
      <c r="D516" s="67"/>
      <c r="E516" s="66"/>
      <c r="F516" s="66"/>
      <c r="G516" s="66"/>
      <c r="H516" s="66"/>
      <c r="I516" s="110"/>
      <c r="J516" s="110"/>
      <c r="K516" s="111"/>
      <c r="L516" s="111"/>
      <c r="M516" s="112"/>
      <c r="N516" s="112"/>
      <c r="O516" s="112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  <c r="CA516" s="66"/>
      <c r="CB516" s="66"/>
      <c r="CC516" s="66"/>
    </row>
    <row r="517" spans="1:81" x14ac:dyDescent="0.25">
      <c r="A517" s="66"/>
      <c r="B517" s="66"/>
      <c r="C517" s="79"/>
      <c r="D517" s="67"/>
      <c r="E517" s="66"/>
      <c r="F517" s="66"/>
      <c r="G517" s="66"/>
      <c r="H517" s="66"/>
      <c r="I517" s="110"/>
      <c r="J517" s="110"/>
      <c r="K517" s="111"/>
      <c r="L517" s="111"/>
      <c r="M517" s="112"/>
      <c r="N517" s="112"/>
      <c r="O517" s="112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66"/>
      <c r="BZ517" s="66"/>
      <c r="CA517" s="66"/>
      <c r="CB517" s="66"/>
      <c r="CC517" s="66"/>
    </row>
    <row r="518" spans="1:81" x14ac:dyDescent="0.25">
      <c r="A518" s="66"/>
      <c r="B518" s="66"/>
      <c r="C518" s="79"/>
      <c r="D518" s="67"/>
      <c r="E518" s="66"/>
      <c r="F518" s="66"/>
      <c r="G518" s="66"/>
      <c r="H518" s="66"/>
      <c r="I518" s="110"/>
      <c r="J518" s="110"/>
      <c r="K518" s="111"/>
      <c r="L518" s="111"/>
      <c r="M518" s="112"/>
      <c r="N518" s="112"/>
      <c r="O518" s="112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  <c r="CA518" s="66"/>
      <c r="CB518" s="66"/>
      <c r="CC518" s="66"/>
    </row>
    <row r="519" spans="1:81" x14ac:dyDescent="0.25">
      <c r="A519" s="66"/>
      <c r="B519" s="66"/>
      <c r="C519" s="79"/>
      <c r="D519" s="67"/>
      <c r="E519" s="66"/>
      <c r="F519" s="66"/>
      <c r="G519" s="66"/>
      <c r="H519" s="66"/>
      <c r="I519" s="110"/>
      <c r="J519" s="110"/>
      <c r="K519" s="111"/>
      <c r="L519" s="111"/>
      <c r="M519" s="112"/>
      <c r="N519" s="112"/>
      <c r="O519" s="112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66"/>
      <c r="BZ519" s="66"/>
      <c r="CA519" s="66"/>
      <c r="CB519" s="66"/>
      <c r="CC519" s="66"/>
    </row>
    <row r="520" spans="1:81" x14ac:dyDescent="0.25">
      <c r="A520" s="66"/>
      <c r="B520" s="66"/>
      <c r="C520" s="79"/>
      <c r="D520" s="67"/>
      <c r="E520" s="66"/>
      <c r="F520" s="66"/>
      <c r="G520" s="66"/>
      <c r="H520" s="66"/>
      <c r="I520" s="110"/>
      <c r="J520" s="110"/>
      <c r="K520" s="111"/>
      <c r="L520" s="111"/>
      <c r="M520" s="112"/>
      <c r="N520" s="112"/>
      <c r="O520" s="112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/>
      <c r="BY520" s="66"/>
      <c r="BZ520" s="66"/>
      <c r="CA520" s="66"/>
      <c r="CB520" s="66"/>
      <c r="CC520" s="66"/>
    </row>
    <row r="521" spans="1:81" x14ac:dyDescent="0.25">
      <c r="A521" s="66"/>
      <c r="B521" s="66"/>
      <c r="C521" s="79"/>
      <c r="D521" s="67"/>
      <c r="E521" s="66"/>
      <c r="F521" s="66"/>
      <c r="G521" s="66"/>
      <c r="H521" s="66"/>
      <c r="I521" s="110"/>
      <c r="J521" s="110"/>
      <c r="K521" s="111"/>
      <c r="L521" s="111"/>
      <c r="M521" s="112"/>
      <c r="N521" s="112"/>
      <c r="O521" s="112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/>
      <c r="BY521" s="66"/>
      <c r="BZ521" s="66"/>
      <c r="CA521" s="66"/>
      <c r="CB521" s="66"/>
      <c r="CC521" s="66"/>
    </row>
    <row r="522" spans="1:81" x14ac:dyDescent="0.25">
      <c r="A522" s="66"/>
      <c r="B522" s="66"/>
      <c r="C522" s="79"/>
      <c r="D522" s="67"/>
      <c r="E522" s="66"/>
      <c r="F522" s="66"/>
      <c r="G522" s="66"/>
      <c r="H522" s="66"/>
      <c r="I522" s="110"/>
      <c r="J522" s="110"/>
      <c r="K522" s="111"/>
      <c r="L522" s="111"/>
      <c r="M522" s="112"/>
      <c r="N522" s="112"/>
      <c r="O522" s="112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/>
      <c r="BY522" s="66"/>
      <c r="BZ522" s="66"/>
      <c r="CA522" s="66"/>
      <c r="CB522" s="66"/>
      <c r="CC522" s="66"/>
    </row>
    <row r="523" spans="1:81" x14ac:dyDescent="0.25">
      <c r="A523" s="66"/>
      <c r="B523" s="66"/>
      <c r="C523" s="79"/>
      <c r="D523" s="67"/>
      <c r="E523" s="66"/>
      <c r="F523" s="66"/>
      <c r="G523" s="66"/>
      <c r="H523" s="66"/>
      <c r="I523" s="110"/>
      <c r="J523" s="110"/>
      <c r="K523" s="111"/>
      <c r="L523" s="111"/>
      <c r="M523" s="112"/>
      <c r="N523" s="112"/>
      <c r="O523" s="112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/>
      <c r="BY523" s="66"/>
      <c r="BZ523" s="66"/>
      <c r="CA523" s="66"/>
      <c r="CB523" s="66"/>
      <c r="CC523" s="66"/>
    </row>
    <row r="524" spans="1:81" x14ac:dyDescent="0.25">
      <c r="A524" s="66"/>
      <c r="B524" s="66"/>
      <c r="C524" s="79"/>
      <c r="D524" s="67"/>
      <c r="E524" s="66"/>
      <c r="F524" s="66"/>
      <c r="G524" s="66"/>
      <c r="H524" s="66"/>
      <c r="I524" s="110"/>
      <c r="J524" s="110"/>
      <c r="K524" s="111"/>
      <c r="L524" s="111"/>
      <c r="M524" s="112"/>
      <c r="N524" s="112"/>
      <c r="O524" s="112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/>
      <c r="BZ524" s="66"/>
      <c r="CA524" s="66"/>
      <c r="CB524" s="66"/>
      <c r="CC524" s="66"/>
    </row>
    <row r="525" spans="1:81" x14ac:dyDescent="0.25">
      <c r="A525" s="66"/>
      <c r="B525" s="66"/>
      <c r="C525" s="79"/>
      <c r="D525" s="67"/>
      <c r="E525" s="66"/>
      <c r="F525" s="66"/>
      <c r="G525" s="66"/>
      <c r="H525" s="66"/>
      <c r="I525" s="110"/>
      <c r="J525" s="110"/>
      <c r="K525" s="111"/>
      <c r="L525" s="111"/>
      <c r="M525" s="112"/>
      <c r="N525" s="112"/>
      <c r="O525" s="112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66"/>
      <c r="BZ525" s="66"/>
      <c r="CA525" s="66"/>
      <c r="CB525" s="66"/>
      <c r="CC525" s="66"/>
    </row>
    <row r="526" spans="1:81" x14ac:dyDescent="0.25">
      <c r="A526" s="66"/>
      <c r="B526" s="66"/>
      <c r="C526" s="79"/>
      <c r="D526" s="67"/>
      <c r="E526" s="66"/>
      <c r="F526" s="66"/>
      <c r="G526" s="66"/>
      <c r="H526" s="66"/>
      <c r="I526" s="110"/>
      <c r="J526" s="110"/>
      <c r="K526" s="111"/>
      <c r="L526" s="111"/>
      <c r="M526" s="112"/>
      <c r="N526" s="112"/>
      <c r="O526" s="112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66"/>
      <c r="BZ526" s="66"/>
      <c r="CA526" s="66"/>
      <c r="CB526" s="66"/>
      <c r="CC526" s="66"/>
    </row>
    <row r="527" spans="1:81" x14ac:dyDescent="0.25">
      <c r="A527" s="66"/>
      <c r="B527" s="66"/>
      <c r="C527" s="79"/>
      <c r="D527" s="67"/>
      <c r="E527" s="66"/>
      <c r="F527" s="66"/>
      <c r="G527" s="66"/>
      <c r="H527" s="66"/>
      <c r="I527" s="110"/>
      <c r="J527" s="110"/>
      <c r="K527" s="111"/>
      <c r="L527" s="111"/>
      <c r="M527" s="112"/>
      <c r="N527" s="112"/>
      <c r="O527" s="112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  <c r="CA527" s="66"/>
      <c r="CB527" s="66"/>
      <c r="CC527" s="66"/>
    </row>
    <row r="528" spans="1:81" x14ac:dyDescent="0.25">
      <c r="A528" s="66"/>
      <c r="B528" s="66"/>
      <c r="C528" s="79"/>
      <c r="D528" s="67"/>
      <c r="E528" s="66"/>
      <c r="F528" s="66"/>
      <c r="G528" s="66"/>
      <c r="H528" s="66"/>
      <c r="I528" s="110"/>
      <c r="J528" s="110"/>
      <c r="K528" s="111"/>
      <c r="L528" s="111"/>
      <c r="M528" s="112"/>
      <c r="N528" s="112"/>
      <c r="O528" s="112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  <c r="CA528" s="66"/>
      <c r="CB528" s="66"/>
      <c r="CC528" s="66"/>
    </row>
    <row r="529" spans="1:81" x14ac:dyDescent="0.25">
      <c r="A529" s="66"/>
      <c r="B529" s="66"/>
      <c r="C529" s="79"/>
      <c r="D529" s="67"/>
      <c r="E529" s="66"/>
      <c r="F529" s="66"/>
      <c r="G529" s="66"/>
      <c r="H529" s="66"/>
      <c r="I529" s="110"/>
      <c r="J529" s="110"/>
      <c r="K529" s="111"/>
      <c r="L529" s="111"/>
      <c r="M529" s="112"/>
      <c r="N529" s="112"/>
      <c r="O529" s="112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  <c r="CA529" s="66"/>
      <c r="CB529" s="66"/>
      <c r="CC529" s="66"/>
    </row>
    <row r="530" spans="1:81" x14ac:dyDescent="0.25">
      <c r="A530" s="66"/>
      <c r="B530" s="66"/>
      <c r="C530" s="79"/>
      <c r="D530" s="67"/>
      <c r="E530" s="66"/>
      <c r="F530" s="66"/>
      <c r="G530" s="66"/>
      <c r="H530" s="66"/>
      <c r="I530" s="110"/>
      <c r="J530" s="110"/>
      <c r="K530" s="111"/>
      <c r="L530" s="111"/>
      <c r="M530" s="112"/>
      <c r="N530" s="112"/>
      <c r="O530" s="112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/>
      <c r="BZ530" s="66"/>
      <c r="CA530" s="66"/>
      <c r="CB530" s="66"/>
      <c r="CC530" s="66"/>
    </row>
    <row r="531" spans="1:81" x14ac:dyDescent="0.25">
      <c r="A531" s="66"/>
      <c r="B531" s="66"/>
      <c r="C531" s="79"/>
      <c r="D531" s="67"/>
      <c r="E531" s="66"/>
      <c r="F531" s="66"/>
      <c r="G531" s="66"/>
      <c r="H531" s="66"/>
      <c r="I531" s="110"/>
      <c r="J531" s="110"/>
      <c r="K531" s="111"/>
      <c r="L531" s="111"/>
      <c r="M531" s="112"/>
      <c r="N531" s="112"/>
      <c r="O531" s="112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  <c r="BW531" s="66"/>
      <c r="BX531" s="66"/>
      <c r="BY531" s="66"/>
      <c r="BZ531" s="66"/>
      <c r="CA531" s="66"/>
      <c r="CB531" s="66"/>
      <c r="CC531" s="66"/>
    </row>
    <row r="532" spans="1:81" x14ac:dyDescent="0.25">
      <c r="A532" s="66"/>
      <c r="B532" s="66"/>
      <c r="C532" s="79"/>
      <c r="D532" s="67"/>
      <c r="E532" s="66"/>
      <c r="F532" s="66"/>
      <c r="G532" s="66"/>
      <c r="H532" s="66"/>
      <c r="I532" s="110"/>
      <c r="J532" s="110"/>
      <c r="K532" s="111"/>
      <c r="L532" s="111"/>
      <c r="M532" s="112"/>
      <c r="N532" s="112"/>
      <c r="O532" s="112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/>
      <c r="BZ532" s="66"/>
      <c r="CA532" s="66"/>
      <c r="CB532" s="66"/>
      <c r="CC532" s="66"/>
    </row>
    <row r="533" spans="1:81" x14ac:dyDescent="0.25">
      <c r="A533" s="66"/>
      <c r="B533" s="66"/>
      <c r="C533" s="79"/>
      <c r="D533" s="67"/>
      <c r="E533" s="66"/>
      <c r="F533" s="66"/>
      <c r="G533" s="66"/>
      <c r="H533" s="66"/>
      <c r="I533" s="110"/>
      <c r="J533" s="110"/>
      <c r="K533" s="111"/>
      <c r="L533" s="111"/>
      <c r="M533" s="112"/>
      <c r="N533" s="112"/>
      <c r="O533" s="112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66"/>
      <c r="BZ533" s="66"/>
      <c r="CA533" s="66"/>
      <c r="CB533" s="66"/>
      <c r="CC533" s="66"/>
    </row>
    <row r="534" spans="1:81" x14ac:dyDescent="0.25">
      <c r="A534" s="66"/>
      <c r="B534" s="66"/>
      <c r="C534" s="79"/>
      <c r="D534" s="67"/>
      <c r="E534" s="66"/>
      <c r="F534" s="66"/>
      <c r="G534" s="66"/>
      <c r="H534" s="66"/>
      <c r="I534" s="110"/>
      <c r="J534" s="110"/>
      <c r="K534" s="111"/>
      <c r="L534" s="111"/>
      <c r="M534" s="112"/>
      <c r="N534" s="112"/>
      <c r="O534" s="112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/>
      <c r="BY534" s="66"/>
      <c r="BZ534" s="66"/>
      <c r="CA534" s="66"/>
      <c r="CB534" s="66"/>
      <c r="CC534" s="66"/>
    </row>
    <row r="535" spans="1:81" x14ac:dyDescent="0.25">
      <c r="A535" s="66"/>
      <c r="B535" s="66"/>
      <c r="C535" s="79"/>
      <c r="D535" s="67"/>
      <c r="E535" s="66"/>
      <c r="F535" s="66"/>
      <c r="G535" s="66"/>
      <c r="H535" s="66"/>
      <c r="I535" s="110"/>
      <c r="J535" s="110"/>
      <c r="K535" s="111"/>
      <c r="L535" s="111"/>
      <c r="M535" s="112"/>
      <c r="N535" s="112"/>
      <c r="O535" s="112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/>
      <c r="BY535" s="66"/>
      <c r="BZ535" s="66"/>
      <c r="CA535" s="66"/>
      <c r="CB535" s="66"/>
      <c r="CC535" s="66"/>
    </row>
    <row r="536" spans="1:81" x14ac:dyDescent="0.25">
      <c r="A536" s="66"/>
      <c r="B536" s="66"/>
      <c r="C536" s="79"/>
      <c r="D536" s="67"/>
      <c r="E536" s="66"/>
      <c r="F536" s="66"/>
      <c r="G536" s="66"/>
      <c r="H536" s="66"/>
      <c r="I536" s="110"/>
      <c r="J536" s="110"/>
      <c r="K536" s="111"/>
      <c r="L536" s="111"/>
      <c r="M536" s="112"/>
      <c r="N536" s="112"/>
      <c r="O536" s="112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  <c r="BD536" s="66"/>
      <c r="BE536" s="66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/>
      <c r="BW536" s="66"/>
      <c r="BX536" s="66"/>
      <c r="BY536" s="66"/>
      <c r="BZ536" s="66"/>
      <c r="CA536" s="66"/>
      <c r="CB536" s="66"/>
      <c r="CC536" s="66"/>
    </row>
    <row r="537" spans="1:81" x14ac:dyDescent="0.25">
      <c r="A537" s="66"/>
      <c r="B537" s="66"/>
      <c r="C537" s="79"/>
      <c r="D537" s="67"/>
      <c r="E537" s="66"/>
      <c r="F537" s="66"/>
      <c r="G537" s="66"/>
      <c r="H537" s="66"/>
      <c r="I537" s="110"/>
      <c r="J537" s="110"/>
      <c r="K537" s="111"/>
      <c r="L537" s="111"/>
      <c r="M537" s="112"/>
      <c r="N537" s="112"/>
      <c r="O537" s="112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  <c r="BW537" s="66"/>
      <c r="BX537" s="66"/>
      <c r="BY537" s="66"/>
      <c r="BZ537" s="66"/>
      <c r="CA537" s="66"/>
      <c r="CB537" s="66"/>
      <c r="CC537" s="66"/>
    </row>
    <row r="538" spans="1:81" x14ac:dyDescent="0.25">
      <c r="A538" s="66"/>
      <c r="B538" s="66"/>
      <c r="C538" s="79"/>
      <c r="D538" s="67"/>
      <c r="E538" s="66"/>
      <c r="F538" s="66"/>
      <c r="G538" s="66"/>
      <c r="H538" s="66"/>
      <c r="I538" s="110"/>
      <c r="J538" s="110"/>
      <c r="K538" s="111"/>
      <c r="L538" s="111"/>
      <c r="M538" s="112"/>
      <c r="N538" s="112"/>
      <c r="O538" s="112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/>
      <c r="BZ538" s="66"/>
      <c r="CA538" s="66"/>
      <c r="CB538" s="66"/>
      <c r="CC538" s="66"/>
    </row>
    <row r="539" spans="1:81" x14ac:dyDescent="0.25">
      <c r="A539" s="66"/>
      <c r="B539" s="66"/>
      <c r="C539" s="79"/>
      <c r="D539" s="67"/>
      <c r="E539" s="66"/>
      <c r="F539" s="66"/>
      <c r="G539" s="66"/>
      <c r="H539" s="66"/>
      <c r="I539" s="110"/>
      <c r="J539" s="110"/>
      <c r="K539" s="111"/>
      <c r="L539" s="111"/>
      <c r="M539" s="112"/>
      <c r="N539" s="112"/>
      <c r="O539" s="112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  <c r="BW539" s="66"/>
      <c r="BX539" s="66"/>
      <c r="BY539" s="66"/>
      <c r="BZ539" s="66"/>
      <c r="CA539" s="66"/>
      <c r="CB539" s="66"/>
      <c r="CC539" s="66"/>
    </row>
    <row r="540" spans="1:81" x14ac:dyDescent="0.25">
      <c r="A540" s="66"/>
      <c r="B540" s="66"/>
      <c r="C540" s="79"/>
      <c r="D540" s="67"/>
      <c r="E540" s="66"/>
      <c r="F540" s="66"/>
      <c r="G540" s="66"/>
      <c r="H540" s="66"/>
      <c r="I540" s="110"/>
      <c r="J540" s="110"/>
      <c r="K540" s="111"/>
      <c r="L540" s="111"/>
      <c r="M540" s="112"/>
      <c r="N540" s="112"/>
      <c r="O540" s="112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  <c r="BW540" s="66"/>
      <c r="BX540" s="66"/>
      <c r="BY540" s="66"/>
      <c r="BZ540" s="66"/>
      <c r="CA540" s="66"/>
      <c r="CB540" s="66"/>
      <c r="CC540" s="66"/>
    </row>
    <row r="541" spans="1:81" x14ac:dyDescent="0.25">
      <c r="A541" s="66"/>
      <c r="B541" s="66"/>
      <c r="C541" s="79"/>
      <c r="D541" s="67"/>
      <c r="E541" s="66"/>
      <c r="F541" s="66"/>
      <c r="G541" s="66"/>
      <c r="H541" s="66"/>
      <c r="I541" s="110"/>
      <c r="J541" s="110"/>
      <c r="K541" s="111"/>
      <c r="L541" s="111"/>
      <c r="M541" s="112"/>
      <c r="N541" s="112"/>
      <c r="O541" s="112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66"/>
      <c r="CA541" s="66"/>
      <c r="CB541" s="66"/>
      <c r="CC541" s="66"/>
    </row>
    <row r="542" spans="1:81" x14ac:dyDescent="0.25">
      <c r="A542" s="66"/>
      <c r="B542" s="66"/>
      <c r="C542" s="79"/>
      <c r="D542" s="67"/>
      <c r="E542" s="66"/>
      <c r="F542" s="66"/>
      <c r="G542" s="66"/>
      <c r="H542" s="66"/>
      <c r="I542" s="110"/>
      <c r="J542" s="110"/>
      <c r="K542" s="111"/>
      <c r="L542" s="111"/>
      <c r="M542" s="112"/>
      <c r="N542" s="112"/>
      <c r="O542" s="112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66"/>
      <c r="BZ542" s="66"/>
      <c r="CA542" s="66"/>
      <c r="CB542" s="66"/>
      <c r="CC542" s="66"/>
    </row>
    <row r="543" spans="1:81" x14ac:dyDescent="0.25">
      <c r="A543" s="66"/>
      <c r="B543" s="66"/>
      <c r="C543" s="79"/>
      <c r="D543" s="67"/>
      <c r="E543" s="66"/>
      <c r="F543" s="66"/>
      <c r="G543" s="66"/>
      <c r="H543" s="66"/>
      <c r="I543" s="110"/>
      <c r="J543" s="110"/>
      <c r="K543" s="111"/>
      <c r="L543" s="111"/>
      <c r="M543" s="112"/>
      <c r="N543" s="112"/>
      <c r="O543" s="112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/>
      <c r="BZ543" s="66"/>
      <c r="CA543" s="66"/>
      <c r="CB543" s="66"/>
      <c r="CC543" s="66"/>
    </row>
    <row r="544" spans="1:81" x14ac:dyDescent="0.25">
      <c r="A544" s="66"/>
      <c r="B544" s="66"/>
      <c r="C544" s="79"/>
      <c r="D544" s="67"/>
      <c r="E544" s="66"/>
      <c r="F544" s="66"/>
      <c r="G544" s="66"/>
      <c r="H544" s="66"/>
      <c r="I544" s="110"/>
      <c r="J544" s="110"/>
      <c r="K544" s="111"/>
      <c r="L544" s="111"/>
      <c r="M544" s="112"/>
      <c r="N544" s="112"/>
      <c r="O544" s="112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  <c r="CA544" s="66"/>
      <c r="CB544" s="66"/>
      <c r="CC544" s="66"/>
    </row>
    <row r="545" spans="1:81" x14ac:dyDescent="0.25">
      <c r="A545" s="66"/>
      <c r="B545" s="66"/>
      <c r="C545" s="79"/>
      <c r="D545" s="67"/>
      <c r="E545" s="66"/>
      <c r="F545" s="66"/>
      <c r="G545" s="66"/>
      <c r="H545" s="66"/>
      <c r="I545" s="110"/>
      <c r="J545" s="110"/>
      <c r="K545" s="111"/>
      <c r="L545" s="111"/>
      <c r="M545" s="112"/>
      <c r="N545" s="112"/>
      <c r="O545" s="112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66"/>
      <c r="BZ545" s="66"/>
      <c r="CA545" s="66"/>
      <c r="CB545" s="66"/>
      <c r="CC545" s="66"/>
    </row>
    <row r="546" spans="1:81" x14ac:dyDescent="0.25">
      <c r="A546" s="66"/>
      <c r="B546" s="66"/>
      <c r="C546" s="79"/>
      <c r="D546" s="67"/>
      <c r="E546" s="66"/>
      <c r="F546" s="66"/>
      <c r="G546" s="66"/>
      <c r="H546" s="66"/>
      <c r="I546" s="110"/>
      <c r="J546" s="110"/>
      <c r="K546" s="111"/>
      <c r="L546" s="111"/>
      <c r="M546" s="112"/>
      <c r="N546" s="112"/>
      <c r="O546" s="112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66"/>
      <c r="AX546" s="66"/>
      <c r="AY546" s="66"/>
      <c r="AZ546" s="66"/>
      <c r="BA546" s="66"/>
      <c r="BB546" s="66"/>
      <c r="BC546" s="66"/>
      <c r="BD546" s="66"/>
      <c r="BE546" s="66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  <c r="BW546" s="66"/>
      <c r="BX546" s="66"/>
      <c r="BY546" s="66"/>
      <c r="BZ546" s="66"/>
      <c r="CA546" s="66"/>
      <c r="CB546" s="66"/>
      <c r="CC546" s="66"/>
    </row>
    <row r="547" spans="1:81" x14ac:dyDescent="0.25">
      <c r="A547" s="66"/>
      <c r="B547" s="66"/>
      <c r="C547" s="79"/>
      <c r="D547" s="67"/>
      <c r="E547" s="66"/>
      <c r="F547" s="66"/>
      <c r="G547" s="66"/>
      <c r="H547" s="66"/>
      <c r="I547" s="110"/>
      <c r="J547" s="110"/>
      <c r="K547" s="111"/>
      <c r="L547" s="111"/>
      <c r="M547" s="112"/>
      <c r="N547" s="112"/>
      <c r="O547" s="112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66"/>
      <c r="BZ547" s="66"/>
      <c r="CA547" s="66"/>
      <c r="CB547" s="66"/>
      <c r="CC547" s="66"/>
    </row>
    <row r="548" spans="1:81" x14ac:dyDescent="0.25">
      <c r="A548" s="66"/>
      <c r="B548" s="66"/>
      <c r="C548" s="79"/>
      <c r="D548" s="67"/>
      <c r="E548" s="66"/>
      <c r="F548" s="66"/>
      <c r="G548" s="66"/>
      <c r="H548" s="66"/>
      <c r="I548" s="110"/>
      <c r="J548" s="110"/>
      <c r="K548" s="111"/>
      <c r="L548" s="111"/>
      <c r="M548" s="112"/>
      <c r="N548" s="112"/>
      <c r="O548" s="112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66"/>
      <c r="BZ548" s="66"/>
      <c r="CA548" s="66"/>
      <c r="CB548" s="66"/>
      <c r="CC548" s="66"/>
    </row>
    <row r="549" spans="1:81" x14ac:dyDescent="0.25">
      <c r="A549" s="66"/>
      <c r="B549" s="66"/>
      <c r="C549" s="79"/>
      <c r="D549" s="67"/>
      <c r="E549" s="66"/>
      <c r="F549" s="66"/>
      <c r="G549" s="66"/>
      <c r="H549" s="66"/>
      <c r="I549" s="110"/>
      <c r="J549" s="110"/>
      <c r="K549" s="111"/>
      <c r="L549" s="111"/>
      <c r="M549" s="112"/>
      <c r="N549" s="112"/>
      <c r="O549" s="112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66"/>
      <c r="BZ549" s="66"/>
      <c r="CA549" s="66"/>
      <c r="CB549" s="66"/>
      <c r="CC549" s="66"/>
    </row>
    <row r="550" spans="1:81" x14ac:dyDescent="0.25">
      <c r="A550" s="66"/>
      <c r="B550" s="66"/>
      <c r="C550" s="79"/>
      <c r="D550" s="67"/>
      <c r="E550" s="66"/>
      <c r="F550" s="66"/>
      <c r="G550" s="66"/>
      <c r="H550" s="66"/>
      <c r="I550" s="110"/>
      <c r="J550" s="110"/>
      <c r="K550" s="111"/>
      <c r="L550" s="111"/>
      <c r="M550" s="112"/>
      <c r="N550" s="112"/>
      <c r="O550" s="112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66"/>
      <c r="BZ550" s="66"/>
      <c r="CA550" s="66"/>
      <c r="CB550" s="66"/>
      <c r="CC550" s="66"/>
    </row>
    <row r="551" spans="1:81" x14ac:dyDescent="0.25">
      <c r="A551" s="66"/>
      <c r="B551" s="66"/>
      <c r="C551" s="79"/>
      <c r="D551" s="67"/>
      <c r="E551" s="66"/>
      <c r="F551" s="66"/>
      <c r="G551" s="66"/>
      <c r="H551" s="66"/>
      <c r="I551" s="110"/>
      <c r="J551" s="110"/>
      <c r="K551" s="111"/>
      <c r="L551" s="111"/>
      <c r="M551" s="112"/>
      <c r="N551" s="112"/>
      <c r="O551" s="112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66"/>
      <c r="CA551" s="66"/>
      <c r="CB551" s="66"/>
      <c r="CC551" s="66"/>
    </row>
    <row r="552" spans="1:81" x14ac:dyDescent="0.25">
      <c r="A552" s="66"/>
      <c r="B552" s="66"/>
      <c r="C552" s="79"/>
      <c r="D552" s="67"/>
      <c r="E552" s="66"/>
      <c r="F552" s="66"/>
      <c r="G552" s="66"/>
      <c r="H552" s="66"/>
      <c r="I552" s="110"/>
      <c r="J552" s="110"/>
      <c r="K552" s="111"/>
      <c r="L552" s="111"/>
      <c r="M552" s="112"/>
      <c r="N552" s="112"/>
      <c r="O552" s="112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66"/>
      <c r="BZ552" s="66"/>
      <c r="CA552" s="66"/>
      <c r="CB552" s="66"/>
      <c r="CC552" s="66"/>
    </row>
    <row r="553" spans="1:81" x14ac:dyDescent="0.25">
      <c r="A553" s="66"/>
      <c r="B553" s="66"/>
      <c r="C553" s="79"/>
      <c r="D553" s="67"/>
      <c r="E553" s="66"/>
      <c r="F553" s="66"/>
      <c r="G553" s="66"/>
      <c r="H553" s="66"/>
      <c r="I553" s="110"/>
      <c r="J553" s="110"/>
      <c r="K553" s="111"/>
      <c r="L553" s="111"/>
      <c r="M553" s="112"/>
      <c r="N553" s="112"/>
      <c r="O553" s="112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  <c r="CA553" s="66"/>
      <c r="CB553" s="66"/>
      <c r="CC553" s="66"/>
    </row>
    <row r="554" spans="1:81" x14ac:dyDescent="0.25">
      <c r="A554" s="66"/>
      <c r="B554" s="66"/>
      <c r="C554" s="79"/>
      <c r="D554" s="67"/>
      <c r="E554" s="66"/>
      <c r="F554" s="66"/>
      <c r="G554" s="66"/>
      <c r="H554" s="66"/>
      <c r="I554" s="110"/>
      <c r="J554" s="110"/>
      <c r="K554" s="111"/>
      <c r="L554" s="111"/>
      <c r="M554" s="112"/>
      <c r="N554" s="112"/>
      <c r="O554" s="112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  <c r="AV554" s="66"/>
      <c r="AW554" s="66"/>
      <c r="AX554" s="66"/>
      <c r="AY554" s="66"/>
      <c r="AZ554" s="66"/>
      <c r="BA554" s="66"/>
      <c r="BB554" s="66"/>
      <c r="BC554" s="66"/>
      <c r="BD554" s="66"/>
      <c r="BE554" s="66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66"/>
      <c r="BZ554" s="66"/>
      <c r="CA554" s="66"/>
      <c r="CB554" s="66"/>
      <c r="CC554" s="66"/>
    </row>
    <row r="555" spans="1:81" x14ac:dyDescent="0.25">
      <c r="A555" s="66"/>
      <c r="B555" s="66"/>
      <c r="C555" s="79"/>
      <c r="D555" s="67"/>
      <c r="E555" s="66"/>
      <c r="F555" s="66"/>
      <c r="G555" s="66"/>
      <c r="H555" s="66"/>
      <c r="I555" s="110"/>
      <c r="J555" s="110"/>
      <c r="K555" s="111"/>
      <c r="L555" s="111"/>
      <c r="M555" s="112"/>
      <c r="N555" s="112"/>
      <c r="O555" s="112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  <c r="CA555" s="66"/>
      <c r="CB555" s="66"/>
      <c r="CC555" s="66"/>
    </row>
    <row r="556" spans="1:81" x14ac:dyDescent="0.25">
      <c r="A556" s="66"/>
      <c r="B556" s="66"/>
      <c r="C556" s="79"/>
      <c r="D556" s="67"/>
      <c r="E556" s="66"/>
      <c r="F556" s="66"/>
      <c r="G556" s="66"/>
      <c r="H556" s="66"/>
      <c r="I556" s="110"/>
      <c r="J556" s="110"/>
      <c r="K556" s="111"/>
      <c r="L556" s="111"/>
      <c r="M556" s="112"/>
      <c r="N556" s="112"/>
      <c r="O556" s="112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  <c r="CA556" s="66"/>
      <c r="CB556" s="66"/>
      <c r="CC556" s="66"/>
    </row>
    <row r="557" spans="1:81" x14ac:dyDescent="0.25">
      <c r="A557" s="66"/>
      <c r="B557" s="66"/>
      <c r="C557" s="79"/>
      <c r="D557" s="67"/>
      <c r="E557" s="66"/>
      <c r="F557" s="66"/>
      <c r="G557" s="66"/>
      <c r="H557" s="66"/>
      <c r="I557" s="110"/>
      <c r="J557" s="110"/>
      <c r="K557" s="111"/>
      <c r="L557" s="111"/>
      <c r="M557" s="112"/>
      <c r="N557" s="112"/>
      <c r="O557" s="112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66"/>
      <c r="BZ557" s="66"/>
      <c r="CA557" s="66"/>
      <c r="CB557" s="66"/>
      <c r="CC557" s="66"/>
    </row>
    <row r="558" spans="1:81" x14ac:dyDescent="0.25">
      <c r="A558" s="66"/>
      <c r="B558" s="66"/>
      <c r="C558" s="79"/>
      <c r="D558" s="67"/>
      <c r="E558" s="66"/>
      <c r="F558" s="66"/>
      <c r="G558" s="66"/>
      <c r="H558" s="66"/>
      <c r="I558" s="110"/>
      <c r="J558" s="110"/>
      <c r="K558" s="111"/>
      <c r="L558" s="111"/>
      <c r="M558" s="112"/>
      <c r="N558" s="112"/>
      <c r="O558" s="112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66"/>
      <c r="CA558" s="66"/>
      <c r="CB558" s="66"/>
      <c r="CC558" s="66"/>
    </row>
    <row r="559" spans="1:81" x14ac:dyDescent="0.25">
      <c r="A559" s="66"/>
      <c r="B559" s="66"/>
      <c r="C559" s="79"/>
      <c r="D559" s="67"/>
      <c r="E559" s="66"/>
      <c r="F559" s="66"/>
      <c r="G559" s="66"/>
      <c r="H559" s="66"/>
      <c r="I559" s="110"/>
      <c r="J559" s="110"/>
      <c r="K559" s="111"/>
      <c r="L559" s="111"/>
      <c r="M559" s="112"/>
      <c r="N559" s="112"/>
      <c r="O559" s="112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  <c r="CA559" s="66"/>
      <c r="CB559" s="66"/>
      <c r="CC559" s="66"/>
    </row>
    <row r="560" spans="1:81" x14ac:dyDescent="0.25">
      <c r="A560" s="66"/>
      <c r="B560" s="66"/>
      <c r="C560" s="79"/>
      <c r="D560" s="67"/>
      <c r="E560" s="66"/>
      <c r="F560" s="66"/>
      <c r="G560" s="66"/>
      <c r="H560" s="66"/>
      <c r="I560" s="110"/>
      <c r="J560" s="110"/>
      <c r="K560" s="111"/>
      <c r="L560" s="111"/>
      <c r="M560" s="112"/>
      <c r="N560" s="112"/>
      <c r="O560" s="112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66"/>
      <c r="CA560" s="66"/>
      <c r="CB560" s="66"/>
      <c r="CC560" s="66"/>
    </row>
    <row r="561" spans="1:81" x14ac:dyDescent="0.25">
      <c r="A561" s="66"/>
      <c r="B561" s="66"/>
      <c r="C561" s="79"/>
      <c r="D561" s="67"/>
      <c r="E561" s="66"/>
      <c r="F561" s="66"/>
      <c r="G561" s="66"/>
      <c r="H561" s="66"/>
      <c r="I561" s="110"/>
      <c r="J561" s="110"/>
      <c r="K561" s="111"/>
      <c r="L561" s="111"/>
      <c r="M561" s="112"/>
      <c r="N561" s="112"/>
      <c r="O561" s="112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  <c r="CA561" s="66"/>
      <c r="CB561" s="66"/>
      <c r="CC561" s="66"/>
    </row>
    <row r="562" spans="1:81" x14ac:dyDescent="0.25">
      <c r="A562" s="66"/>
      <c r="B562" s="66"/>
      <c r="C562" s="79"/>
      <c r="D562" s="67"/>
      <c r="E562" s="66"/>
      <c r="F562" s="66"/>
      <c r="G562" s="66"/>
      <c r="H562" s="66"/>
      <c r="I562" s="110"/>
      <c r="J562" s="110"/>
      <c r="K562" s="111"/>
      <c r="L562" s="111"/>
      <c r="M562" s="112"/>
      <c r="N562" s="112"/>
      <c r="O562" s="112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  <c r="CA562" s="66"/>
      <c r="CB562" s="66"/>
      <c r="CC562" s="66"/>
    </row>
    <row r="563" spans="1:81" x14ac:dyDescent="0.25">
      <c r="A563" s="66"/>
      <c r="B563" s="66"/>
      <c r="C563" s="79"/>
      <c r="D563" s="67"/>
      <c r="E563" s="66"/>
      <c r="F563" s="66"/>
      <c r="G563" s="66"/>
      <c r="H563" s="66"/>
      <c r="I563" s="110"/>
      <c r="J563" s="110"/>
      <c r="K563" s="111"/>
      <c r="L563" s="111"/>
      <c r="M563" s="112"/>
      <c r="N563" s="112"/>
      <c r="O563" s="112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66"/>
      <c r="CA563" s="66"/>
      <c r="CB563" s="66"/>
      <c r="CC563" s="66"/>
    </row>
    <row r="564" spans="1:81" x14ac:dyDescent="0.25">
      <c r="A564" s="66"/>
      <c r="B564" s="66"/>
      <c r="C564" s="79"/>
      <c r="D564" s="67"/>
      <c r="E564" s="66"/>
      <c r="F564" s="66"/>
      <c r="G564" s="66"/>
      <c r="H564" s="66"/>
      <c r="I564" s="110"/>
      <c r="J564" s="110"/>
      <c r="K564" s="111"/>
      <c r="L564" s="111"/>
      <c r="M564" s="112"/>
      <c r="N564" s="112"/>
      <c r="O564" s="112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66"/>
      <c r="CA564" s="66"/>
      <c r="CB564" s="66"/>
      <c r="CC564" s="66"/>
    </row>
    <row r="565" spans="1:81" x14ac:dyDescent="0.25">
      <c r="A565" s="66"/>
      <c r="B565" s="66"/>
      <c r="C565" s="79"/>
      <c r="D565" s="67"/>
      <c r="E565" s="66"/>
      <c r="F565" s="66"/>
      <c r="G565" s="66"/>
      <c r="H565" s="66"/>
      <c r="I565" s="110"/>
      <c r="J565" s="110"/>
      <c r="K565" s="111"/>
      <c r="L565" s="111"/>
      <c r="M565" s="112"/>
      <c r="N565" s="112"/>
      <c r="O565" s="112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66"/>
      <c r="CA565" s="66"/>
      <c r="CB565" s="66"/>
      <c r="CC565" s="66"/>
    </row>
    <row r="566" spans="1:81" x14ac:dyDescent="0.25">
      <c r="A566" s="66"/>
      <c r="B566" s="66"/>
      <c r="C566" s="79"/>
      <c r="D566" s="67"/>
      <c r="E566" s="66"/>
      <c r="F566" s="66"/>
      <c r="G566" s="66"/>
      <c r="H566" s="66"/>
      <c r="I566" s="110"/>
      <c r="J566" s="110"/>
      <c r="K566" s="111"/>
      <c r="L566" s="111"/>
      <c r="M566" s="112"/>
      <c r="N566" s="112"/>
      <c r="O566" s="112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  <c r="CA566" s="66"/>
      <c r="CB566" s="66"/>
      <c r="CC566" s="66"/>
    </row>
    <row r="567" spans="1:81" x14ac:dyDescent="0.25">
      <c r="A567" s="66"/>
      <c r="B567" s="66"/>
      <c r="C567" s="79"/>
      <c r="D567" s="67"/>
      <c r="E567" s="66"/>
      <c r="F567" s="66"/>
      <c r="G567" s="66"/>
      <c r="H567" s="66"/>
      <c r="I567" s="110"/>
      <c r="J567" s="110"/>
      <c r="K567" s="111"/>
      <c r="L567" s="111"/>
      <c r="M567" s="112"/>
      <c r="N567" s="112"/>
      <c r="O567" s="112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  <c r="CA567" s="66"/>
      <c r="CB567" s="66"/>
      <c r="CC567" s="66"/>
    </row>
    <row r="568" spans="1:81" x14ac:dyDescent="0.25">
      <c r="A568" s="66"/>
      <c r="B568" s="66"/>
      <c r="C568" s="79"/>
      <c r="D568" s="67"/>
      <c r="E568" s="66"/>
      <c r="F568" s="66"/>
      <c r="G568" s="66"/>
      <c r="H568" s="66"/>
      <c r="I568" s="110"/>
      <c r="J568" s="110"/>
      <c r="K568" s="111"/>
      <c r="L568" s="111"/>
      <c r="M568" s="112"/>
      <c r="N568" s="112"/>
      <c r="O568" s="112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  <c r="CA568" s="66"/>
      <c r="CB568" s="66"/>
      <c r="CC568" s="66"/>
    </row>
    <row r="569" spans="1:81" x14ac:dyDescent="0.25">
      <c r="A569" s="66"/>
      <c r="B569" s="66"/>
      <c r="C569" s="79"/>
      <c r="D569" s="67"/>
      <c r="E569" s="66"/>
      <c r="F569" s="66"/>
      <c r="G569" s="66"/>
      <c r="H569" s="66"/>
      <c r="I569" s="110"/>
      <c r="J569" s="110"/>
      <c r="K569" s="111"/>
      <c r="L569" s="111"/>
      <c r="M569" s="112"/>
      <c r="N569" s="112"/>
      <c r="O569" s="112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66"/>
      <c r="CA569" s="66"/>
      <c r="CB569" s="66"/>
      <c r="CC569" s="66"/>
    </row>
    <row r="570" spans="1:81" x14ac:dyDescent="0.25">
      <c r="A570" s="66"/>
      <c r="B570" s="66"/>
      <c r="C570" s="79"/>
      <c r="D570" s="67"/>
      <c r="E570" s="66"/>
      <c r="F570" s="66"/>
      <c r="G570" s="66"/>
      <c r="H570" s="66"/>
      <c r="I570" s="110"/>
      <c r="J570" s="110"/>
      <c r="K570" s="111"/>
      <c r="L570" s="111"/>
      <c r="M570" s="112"/>
      <c r="N570" s="112"/>
      <c r="O570" s="112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  <c r="CA570" s="66"/>
      <c r="CB570" s="66"/>
      <c r="CC570" s="66"/>
    </row>
    <row r="571" spans="1:81" x14ac:dyDescent="0.25">
      <c r="A571" s="66"/>
      <c r="B571" s="66"/>
      <c r="C571" s="79"/>
      <c r="D571" s="67"/>
      <c r="E571" s="66"/>
      <c r="F571" s="66"/>
      <c r="G571" s="66"/>
      <c r="H571" s="66"/>
      <c r="I571" s="110"/>
      <c r="J571" s="110"/>
      <c r="K571" s="111"/>
      <c r="L571" s="111"/>
      <c r="M571" s="112"/>
      <c r="N571" s="112"/>
      <c r="O571" s="112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  <c r="CA571" s="66"/>
      <c r="CB571" s="66"/>
      <c r="CC571" s="66"/>
    </row>
    <row r="572" spans="1:81" x14ac:dyDescent="0.25">
      <c r="A572" s="66"/>
      <c r="B572" s="66"/>
      <c r="C572" s="79"/>
      <c r="D572" s="67"/>
      <c r="E572" s="66"/>
      <c r="F572" s="66"/>
      <c r="G572" s="66"/>
      <c r="H572" s="66"/>
      <c r="I572" s="110"/>
      <c r="J572" s="110"/>
      <c r="K572" s="111"/>
      <c r="L572" s="111"/>
      <c r="M572" s="112"/>
      <c r="N572" s="112"/>
      <c r="O572" s="112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  <c r="CA572" s="66"/>
      <c r="CB572" s="66"/>
      <c r="CC572" s="66"/>
    </row>
    <row r="573" spans="1:81" x14ac:dyDescent="0.25">
      <c r="A573" s="66"/>
      <c r="B573" s="66"/>
      <c r="C573" s="79"/>
      <c r="D573" s="67"/>
      <c r="E573" s="66"/>
      <c r="F573" s="66"/>
      <c r="G573" s="66"/>
      <c r="H573" s="66"/>
      <c r="I573" s="110"/>
      <c r="J573" s="110"/>
      <c r="K573" s="111"/>
      <c r="L573" s="111"/>
      <c r="M573" s="112"/>
      <c r="N573" s="112"/>
      <c r="O573" s="112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  <c r="CA573" s="66"/>
      <c r="CB573" s="66"/>
      <c r="CC573" s="66"/>
    </row>
    <row r="574" spans="1:81" x14ac:dyDescent="0.25">
      <c r="A574" s="66"/>
      <c r="B574" s="66"/>
      <c r="C574" s="79"/>
      <c r="D574" s="67"/>
      <c r="E574" s="66"/>
      <c r="F574" s="66"/>
      <c r="G574" s="66"/>
      <c r="H574" s="66"/>
      <c r="I574" s="110"/>
      <c r="J574" s="110"/>
      <c r="K574" s="111"/>
      <c r="L574" s="111"/>
      <c r="M574" s="112"/>
      <c r="N574" s="112"/>
      <c r="O574" s="112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</row>
    <row r="575" spans="1:81" x14ac:dyDescent="0.25">
      <c r="A575" s="66"/>
      <c r="B575" s="66"/>
      <c r="C575" s="79"/>
      <c r="D575" s="67"/>
      <c r="E575" s="66"/>
      <c r="F575" s="66"/>
      <c r="G575" s="66"/>
      <c r="H575" s="66"/>
      <c r="I575" s="110"/>
      <c r="J575" s="110"/>
      <c r="K575" s="111"/>
      <c r="L575" s="111"/>
      <c r="M575" s="112"/>
      <c r="N575" s="112"/>
      <c r="O575" s="112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</row>
    <row r="576" spans="1:81" x14ac:dyDescent="0.25">
      <c r="A576" s="66"/>
      <c r="B576" s="66"/>
      <c r="C576" s="79"/>
      <c r="D576" s="67"/>
      <c r="E576" s="66"/>
      <c r="F576" s="66"/>
      <c r="G576" s="66"/>
      <c r="H576" s="66"/>
      <c r="I576" s="110"/>
      <c r="J576" s="110"/>
      <c r="K576" s="111"/>
      <c r="L576" s="111"/>
      <c r="M576" s="112"/>
      <c r="N576" s="112"/>
      <c r="O576" s="112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  <c r="CA576" s="66"/>
      <c r="CB576" s="66"/>
      <c r="CC576" s="66"/>
    </row>
    <row r="577" spans="1:81" x14ac:dyDescent="0.25">
      <c r="A577" s="66"/>
      <c r="B577" s="66"/>
      <c r="C577" s="79"/>
      <c r="D577" s="67"/>
      <c r="E577" s="66"/>
      <c r="F577" s="66"/>
      <c r="G577" s="66"/>
      <c r="H577" s="66"/>
      <c r="I577" s="110"/>
      <c r="J577" s="110"/>
      <c r="K577" s="111"/>
      <c r="L577" s="111"/>
      <c r="M577" s="112"/>
      <c r="N577" s="112"/>
      <c r="O577" s="112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  <c r="CA577" s="66"/>
      <c r="CB577" s="66"/>
      <c r="CC577" s="66"/>
    </row>
    <row r="578" spans="1:81" x14ac:dyDescent="0.25">
      <c r="A578" s="66"/>
      <c r="B578" s="66"/>
      <c r="C578" s="79"/>
      <c r="D578" s="67"/>
      <c r="E578" s="66"/>
      <c r="F578" s="66"/>
      <c r="G578" s="66"/>
      <c r="H578" s="66"/>
      <c r="I578" s="110"/>
      <c r="J578" s="110"/>
      <c r="K578" s="111"/>
      <c r="L578" s="111"/>
      <c r="M578" s="112"/>
      <c r="N578" s="112"/>
      <c r="O578" s="112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</row>
    <row r="579" spans="1:81" x14ac:dyDescent="0.25">
      <c r="A579" s="66"/>
      <c r="B579" s="66"/>
      <c r="C579" s="79"/>
      <c r="D579" s="67"/>
      <c r="E579" s="66"/>
      <c r="F579" s="66"/>
      <c r="G579" s="66"/>
      <c r="H579" s="66"/>
      <c r="I579" s="110"/>
      <c r="J579" s="110"/>
      <c r="K579" s="111"/>
      <c r="L579" s="111"/>
      <c r="M579" s="112"/>
      <c r="N579" s="112"/>
      <c r="O579" s="112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</row>
    <row r="580" spans="1:81" x14ac:dyDescent="0.25">
      <c r="A580" s="66"/>
      <c r="B580" s="66"/>
      <c r="C580" s="79"/>
      <c r="D580" s="67"/>
      <c r="E580" s="66"/>
      <c r="F580" s="66"/>
      <c r="G580" s="66"/>
      <c r="H580" s="66"/>
      <c r="I580" s="110"/>
      <c r="J580" s="110"/>
      <c r="K580" s="111"/>
      <c r="L580" s="111"/>
      <c r="M580" s="112"/>
      <c r="N580" s="112"/>
      <c r="O580" s="112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  <c r="CA580" s="66"/>
      <c r="CB580" s="66"/>
      <c r="CC580" s="66"/>
    </row>
    <row r="581" spans="1:81" x14ac:dyDescent="0.25">
      <c r="A581" s="66"/>
      <c r="B581" s="66"/>
      <c r="C581" s="79"/>
      <c r="D581" s="67"/>
      <c r="E581" s="66"/>
      <c r="F581" s="66"/>
      <c r="G581" s="66"/>
      <c r="H581" s="66"/>
      <c r="I581" s="110"/>
      <c r="J581" s="110"/>
      <c r="K581" s="111"/>
      <c r="L581" s="111"/>
      <c r="M581" s="112"/>
      <c r="N581" s="112"/>
      <c r="O581" s="112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  <c r="BD581" s="66"/>
      <c r="BE581" s="66"/>
      <c r="BF581" s="66"/>
      <c r="BG581" s="66"/>
      <c r="BH581" s="66"/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/>
      <c r="BV581" s="66"/>
      <c r="BW581" s="66"/>
      <c r="BX581" s="66"/>
      <c r="BY581" s="66"/>
      <c r="BZ581" s="66"/>
      <c r="CA581" s="66"/>
      <c r="CB581" s="66"/>
      <c r="CC581" s="66"/>
    </row>
    <row r="582" spans="1:81" x14ac:dyDescent="0.25">
      <c r="A582" s="66"/>
      <c r="B582" s="66"/>
      <c r="C582" s="79"/>
      <c r="D582" s="67"/>
      <c r="E582" s="66"/>
      <c r="F582" s="66"/>
      <c r="G582" s="66"/>
      <c r="H582" s="66"/>
      <c r="I582" s="110"/>
      <c r="J582" s="110"/>
      <c r="K582" s="111"/>
      <c r="L582" s="111"/>
      <c r="M582" s="112"/>
      <c r="N582" s="112"/>
      <c r="O582" s="112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</row>
    <row r="583" spans="1:81" x14ac:dyDescent="0.25">
      <c r="A583" s="66"/>
      <c r="B583" s="66"/>
      <c r="C583" s="79"/>
      <c r="D583" s="67"/>
      <c r="E583" s="66"/>
      <c r="F583" s="66"/>
      <c r="G583" s="66"/>
      <c r="H583" s="66"/>
      <c r="I583" s="110"/>
      <c r="J583" s="110"/>
      <c r="K583" s="111"/>
      <c r="L583" s="111"/>
      <c r="M583" s="112"/>
      <c r="N583" s="112"/>
      <c r="O583" s="112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</row>
    <row r="584" spans="1:81" x14ac:dyDescent="0.25">
      <c r="A584" s="66"/>
      <c r="B584" s="66"/>
      <c r="C584" s="79"/>
      <c r="D584" s="67"/>
      <c r="E584" s="66"/>
      <c r="F584" s="66"/>
      <c r="G584" s="66"/>
      <c r="H584" s="66"/>
      <c r="I584" s="110"/>
      <c r="J584" s="110"/>
      <c r="K584" s="111"/>
      <c r="L584" s="111"/>
      <c r="M584" s="112"/>
      <c r="N584" s="112"/>
      <c r="O584" s="112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66"/>
      <c r="BZ584" s="66"/>
      <c r="CA584" s="66"/>
      <c r="CB584" s="66"/>
      <c r="CC584" s="66"/>
    </row>
    <row r="585" spans="1:81" x14ac:dyDescent="0.25">
      <c r="A585" s="66"/>
      <c r="B585" s="66"/>
      <c r="C585" s="79"/>
      <c r="D585" s="67"/>
      <c r="E585" s="66"/>
      <c r="F585" s="66"/>
      <c r="G585" s="66"/>
      <c r="H585" s="66"/>
      <c r="I585" s="110"/>
      <c r="J585" s="110"/>
      <c r="K585" s="111"/>
      <c r="L585" s="111"/>
      <c r="M585" s="112"/>
      <c r="N585" s="112"/>
      <c r="O585" s="112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  <c r="BW585" s="66"/>
      <c r="BX585" s="66"/>
      <c r="BY585" s="66"/>
      <c r="BZ585" s="66"/>
      <c r="CA585" s="66"/>
      <c r="CB585" s="66"/>
      <c r="CC585" s="66"/>
    </row>
    <row r="586" spans="1:81" x14ac:dyDescent="0.25">
      <c r="A586" s="66"/>
      <c r="B586" s="66"/>
      <c r="C586" s="79"/>
      <c r="D586" s="67"/>
      <c r="E586" s="66"/>
      <c r="F586" s="66"/>
      <c r="G586" s="66"/>
      <c r="H586" s="66"/>
      <c r="I586" s="110"/>
      <c r="J586" s="110"/>
      <c r="K586" s="111"/>
      <c r="L586" s="111"/>
      <c r="M586" s="112"/>
      <c r="N586" s="112"/>
      <c r="O586" s="112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66"/>
      <c r="CA586" s="66"/>
      <c r="CB586" s="66"/>
      <c r="CC586" s="66"/>
    </row>
    <row r="587" spans="1:81" x14ac:dyDescent="0.25">
      <c r="A587" s="66"/>
      <c r="B587" s="66"/>
      <c r="C587" s="79"/>
      <c r="D587" s="67"/>
      <c r="E587" s="66"/>
      <c r="F587" s="66"/>
      <c r="G587" s="66"/>
      <c r="H587" s="66"/>
      <c r="I587" s="110"/>
      <c r="J587" s="110"/>
      <c r="K587" s="111"/>
      <c r="L587" s="111"/>
      <c r="M587" s="112"/>
      <c r="N587" s="112"/>
      <c r="O587" s="112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66"/>
      <c r="BU587" s="66"/>
      <c r="BV587" s="66"/>
      <c r="BW587" s="66"/>
      <c r="BX587" s="66"/>
      <c r="BY587" s="66"/>
      <c r="BZ587" s="66"/>
      <c r="CA587" s="66"/>
      <c r="CB587" s="66"/>
      <c r="CC587" s="66"/>
    </row>
    <row r="588" spans="1:81" x14ac:dyDescent="0.25">
      <c r="A588" s="66"/>
      <c r="B588" s="66"/>
      <c r="C588" s="79"/>
      <c r="D588" s="67"/>
      <c r="E588" s="66"/>
      <c r="F588" s="66"/>
      <c r="G588" s="66"/>
      <c r="H588" s="66"/>
      <c r="I588" s="110"/>
      <c r="J588" s="110"/>
      <c r="K588" s="111"/>
      <c r="L588" s="111"/>
      <c r="M588" s="112"/>
      <c r="N588" s="112"/>
      <c r="O588" s="112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  <c r="CA588" s="66"/>
      <c r="CB588" s="66"/>
      <c r="CC588" s="66"/>
    </row>
    <row r="589" spans="1:81" x14ac:dyDescent="0.25">
      <c r="A589" s="66"/>
      <c r="B589" s="66"/>
      <c r="C589" s="79"/>
      <c r="D589" s="67"/>
      <c r="E589" s="66"/>
      <c r="F589" s="66"/>
      <c r="G589" s="66"/>
      <c r="H589" s="66"/>
      <c r="I589" s="110"/>
      <c r="J589" s="110"/>
      <c r="K589" s="111"/>
      <c r="L589" s="111"/>
      <c r="M589" s="112"/>
      <c r="N589" s="112"/>
      <c r="O589" s="112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  <c r="CA589" s="66"/>
      <c r="CB589" s="66"/>
      <c r="CC589" s="66"/>
    </row>
    <row r="590" spans="1:81" x14ac:dyDescent="0.25">
      <c r="A590" s="66"/>
      <c r="B590" s="66"/>
      <c r="C590" s="79"/>
      <c r="D590" s="67"/>
      <c r="E590" s="66"/>
      <c r="F590" s="66"/>
      <c r="G590" s="66"/>
      <c r="H590" s="66"/>
      <c r="I590" s="110"/>
      <c r="J590" s="110"/>
      <c r="K590" s="111"/>
      <c r="L590" s="111"/>
      <c r="M590" s="112"/>
      <c r="N590" s="112"/>
      <c r="O590" s="112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66"/>
      <c r="BZ590" s="66"/>
      <c r="CA590" s="66"/>
      <c r="CB590" s="66"/>
      <c r="CC590" s="66"/>
    </row>
    <row r="591" spans="1:81" x14ac:dyDescent="0.25">
      <c r="A591" s="66"/>
      <c r="B591" s="66"/>
      <c r="C591" s="79"/>
      <c r="D591" s="67"/>
      <c r="E591" s="66"/>
      <c r="F591" s="66"/>
      <c r="G591" s="66"/>
      <c r="H591" s="66"/>
      <c r="I591" s="110"/>
      <c r="J591" s="110"/>
      <c r="K591" s="111"/>
      <c r="L591" s="111"/>
      <c r="M591" s="112"/>
      <c r="N591" s="112"/>
      <c r="O591" s="112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  <c r="CA591" s="66"/>
      <c r="CB591" s="66"/>
      <c r="CC591" s="66"/>
    </row>
    <row r="592" spans="1:81" x14ac:dyDescent="0.25">
      <c r="A592" s="66"/>
      <c r="B592" s="66"/>
      <c r="C592" s="79"/>
      <c r="D592" s="67"/>
      <c r="E592" s="66"/>
      <c r="F592" s="66"/>
      <c r="G592" s="66"/>
      <c r="H592" s="66"/>
      <c r="I592" s="110"/>
      <c r="J592" s="110"/>
      <c r="K592" s="111"/>
      <c r="L592" s="111"/>
      <c r="M592" s="112"/>
      <c r="N592" s="112"/>
      <c r="O592" s="112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66"/>
      <c r="CA592" s="66"/>
      <c r="CB592" s="66"/>
      <c r="CC592" s="66"/>
    </row>
    <row r="593" spans="1:81" x14ac:dyDescent="0.25">
      <c r="A593" s="66"/>
      <c r="B593" s="66"/>
      <c r="C593" s="79"/>
      <c r="D593" s="67"/>
      <c r="E593" s="66"/>
      <c r="F593" s="66"/>
      <c r="G593" s="66"/>
      <c r="H593" s="66"/>
      <c r="I593" s="110"/>
      <c r="J593" s="110"/>
      <c r="K593" s="111"/>
      <c r="L593" s="111"/>
      <c r="M593" s="112"/>
      <c r="N593" s="112"/>
      <c r="O593" s="112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  <c r="CA593" s="66"/>
      <c r="CB593" s="66"/>
      <c r="CC593" s="66"/>
    </row>
    <row r="594" spans="1:81" x14ac:dyDescent="0.25">
      <c r="A594" s="66"/>
      <c r="B594" s="66"/>
      <c r="C594" s="79"/>
      <c r="D594" s="67"/>
      <c r="E594" s="66"/>
      <c r="F594" s="66"/>
      <c r="G594" s="66"/>
      <c r="H594" s="66"/>
      <c r="I594" s="110"/>
      <c r="J594" s="110"/>
      <c r="K594" s="111"/>
      <c r="L594" s="111"/>
      <c r="M594" s="112"/>
      <c r="N594" s="112"/>
      <c r="O594" s="112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  <c r="CA594" s="66"/>
      <c r="CB594" s="66"/>
      <c r="CC594" s="66"/>
    </row>
    <row r="595" spans="1:81" x14ac:dyDescent="0.25">
      <c r="A595" s="66"/>
      <c r="B595" s="66"/>
      <c r="C595" s="79"/>
      <c r="D595" s="67"/>
      <c r="E595" s="66"/>
      <c r="F595" s="66"/>
      <c r="G595" s="66"/>
      <c r="H595" s="66"/>
      <c r="I595" s="110"/>
      <c r="J595" s="110"/>
      <c r="K595" s="111"/>
      <c r="L595" s="111"/>
      <c r="M595" s="112"/>
      <c r="N595" s="112"/>
      <c r="O595" s="112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  <c r="BW595" s="66"/>
      <c r="BX595" s="66"/>
      <c r="BY595" s="66"/>
      <c r="BZ595" s="66"/>
      <c r="CA595" s="66"/>
      <c r="CB595" s="66"/>
      <c r="CC595" s="66"/>
    </row>
    <row r="596" spans="1:81" x14ac:dyDescent="0.25">
      <c r="A596" s="66"/>
      <c r="B596" s="66"/>
      <c r="C596" s="79"/>
      <c r="D596" s="67"/>
      <c r="E596" s="66"/>
      <c r="F596" s="66"/>
      <c r="G596" s="66"/>
      <c r="H596" s="66"/>
      <c r="I596" s="110"/>
      <c r="J596" s="110"/>
      <c r="K596" s="111"/>
      <c r="L596" s="111"/>
      <c r="M596" s="112"/>
      <c r="N596" s="112"/>
      <c r="O596" s="112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  <c r="CA596" s="66"/>
      <c r="CB596" s="66"/>
      <c r="CC596" s="66"/>
    </row>
    <row r="597" spans="1:81" x14ac:dyDescent="0.25">
      <c r="A597" s="66"/>
      <c r="B597" s="66"/>
      <c r="C597" s="79"/>
      <c r="D597" s="67"/>
      <c r="E597" s="66"/>
      <c r="F597" s="66"/>
      <c r="G597" s="66"/>
      <c r="H597" s="66"/>
      <c r="I597" s="110"/>
      <c r="J597" s="110"/>
      <c r="K597" s="111"/>
      <c r="L597" s="111"/>
      <c r="M597" s="112"/>
      <c r="N597" s="112"/>
      <c r="O597" s="112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66"/>
      <c r="BZ597" s="66"/>
      <c r="CA597" s="66"/>
      <c r="CB597" s="66"/>
      <c r="CC597" s="66"/>
    </row>
    <row r="598" spans="1:81" x14ac:dyDescent="0.25">
      <c r="A598" s="66"/>
      <c r="B598" s="66"/>
      <c r="C598" s="79"/>
      <c r="D598" s="67"/>
      <c r="E598" s="66"/>
      <c r="F598" s="66"/>
      <c r="G598" s="66"/>
      <c r="H598" s="66"/>
      <c r="I598" s="110"/>
      <c r="J598" s="110"/>
      <c r="K598" s="111"/>
      <c r="L598" s="111"/>
      <c r="M598" s="112"/>
      <c r="N598" s="112"/>
      <c r="O598" s="112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66"/>
      <c r="BZ598" s="66"/>
      <c r="CA598" s="66"/>
      <c r="CB598" s="66"/>
      <c r="CC598" s="66"/>
    </row>
    <row r="599" spans="1:81" x14ac:dyDescent="0.25">
      <c r="A599" s="66"/>
      <c r="B599" s="66"/>
      <c r="C599" s="79"/>
      <c r="D599" s="67"/>
      <c r="E599" s="66"/>
      <c r="F599" s="66"/>
      <c r="G599" s="66"/>
      <c r="H599" s="66"/>
      <c r="I599" s="110"/>
      <c r="J599" s="110"/>
      <c r="K599" s="111"/>
      <c r="L599" s="111"/>
      <c r="M599" s="112"/>
      <c r="N599" s="112"/>
      <c r="O599" s="112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66"/>
      <c r="BZ599" s="66"/>
      <c r="CA599" s="66"/>
      <c r="CB599" s="66"/>
      <c r="CC599" s="66"/>
    </row>
    <row r="600" spans="1:81" x14ac:dyDescent="0.25">
      <c r="A600" s="66"/>
      <c r="B600" s="66"/>
      <c r="C600" s="79"/>
      <c r="D600" s="67"/>
      <c r="E600" s="66"/>
      <c r="F600" s="66"/>
      <c r="G600" s="66"/>
      <c r="H600" s="66"/>
      <c r="I600" s="110"/>
      <c r="J600" s="110"/>
      <c r="K600" s="111"/>
      <c r="L600" s="111"/>
      <c r="M600" s="112"/>
      <c r="N600" s="112"/>
      <c r="O600" s="112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66"/>
      <c r="BU600" s="66"/>
      <c r="BV600" s="66"/>
      <c r="BW600" s="66"/>
      <c r="BX600" s="66"/>
      <c r="BY600" s="66"/>
      <c r="BZ600" s="66"/>
      <c r="CA600" s="66"/>
      <c r="CB600" s="66"/>
      <c r="CC600" s="66"/>
    </row>
    <row r="601" spans="1:81" x14ac:dyDescent="0.25">
      <c r="A601" s="66"/>
      <c r="B601" s="66"/>
      <c r="C601" s="79"/>
      <c r="D601" s="67"/>
      <c r="E601" s="66"/>
      <c r="F601" s="66"/>
      <c r="G601" s="66"/>
      <c r="H601" s="66"/>
      <c r="I601" s="110"/>
      <c r="J601" s="110"/>
      <c r="K601" s="111"/>
      <c r="L601" s="111"/>
      <c r="M601" s="112"/>
      <c r="N601" s="112"/>
      <c r="O601" s="112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  <c r="BW601" s="66"/>
      <c r="BX601" s="66"/>
      <c r="BY601" s="66"/>
      <c r="BZ601" s="66"/>
      <c r="CA601" s="66"/>
      <c r="CB601" s="66"/>
      <c r="CC601" s="66"/>
    </row>
    <row r="602" spans="1:81" x14ac:dyDescent="0.25">
      <c r="A602" s="66"/>
      <c r="B602" s="66"/>
      <c r="C602" s="79"/>
      <c r="D602" s="67"/>
      <c r="E602" s="66"/>
      <c r="F602" s="66"/>
      <c r="G602" s="66"/>
      <c r="H602" s="66"/>
      <c r="I602" s="110"/>
      <c r="J602" s="110"/>
      <c r="K602" s="111"/>
      <c r="L602" s="111"/>
      <c r="M602" s="112"/>
      <c r="N602" s="112"/>
      <c r="O602" s="112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  <c r="CA602" s="66"/>
      <c r="CB602" s="66"/>
      <c r="CC602" s="66"/>
    </row>
    <row r="603" spans="1:81" x14ac:dyDescent="0.25">
      <c r="A603" s="66"/>
      <c r="B603" s="66"/>
      <c r="C603" s="79"/>
      <c r="D603" s="67"/>
      <c r="E603" s="66"/>
      <c r="F603" s="66"/>
      <c r="G603" s="66"/>
      <c r="H603" s="66"/>
      <c r="I603" s="110"/>
      <c r="J603" s="110"/>
      <c r="K603" s="111"/>
      <c r="L603" s="111"/>
      <c r="M603" s="112"/>
      <c r="N603" s="112"/>
      <c r="O603" s="112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66"/>
      <c r="BZ603" s="66"/>
      <c r="CA603" s="66"/>
      <c r="CB603" s="66"/>
      <c r="CC603" s="66"/>
    </row>
    <row r="604" spans="1:81" x14ac:dyDescent="0.25">
      <c r="A604" s="66"/>
      <c r="B604" s="66"/>
      <c r="C604" s="79"/>
      <c r="D604" s="67"/>
      <c r="E604" s="66"/>
      <c r="F604" s="66"/>
      <c r="G604" s="66"/>
      <c r="H604" s="66"/>
      <c r="I604" s="110"/>
      <c r="J604" s="110"/>
      <c r="K604" s="111"/>
      <c r="L604" s="111"/>
      <c r="M604" s="112"/>
      <c r="N604" s="112"/>
      <c r="O604" s="112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/>
      <c r="BZ604" s="66"/>
      <c r="CA604" s="66"/>
      <c r="CB604" s="66"/>
      <c r="CC604" s="66"/>
    </row>
    <row r="605" spans="1:81" x14ac:dyDescent="0.25">
      <c r="A605" s="66"/>
      <c r="B605" s="66"/>
      <c r="C605" s="79"/>
      <c r="D605" s="67"/>
      <c r="E605" s="66"/>
      <c r="F605" s="66"/>
      <c r="G605" s="66"/>
      <c r="H605" s="66"/>
      <c r="I605" s="110"/>
      <c r="J605" s="110"/>
      <c r="K605" s="111"/>
      <c r="L605" s="111"/>
      <c r="M605" s="112"/>
      <c r="N605" s="112"/>
      <c r="O605" s="112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  <c r="BW605" s="66"/>
      <c r="BX605" s="66"/>
      <c r="BY605" s="66"/>
      <c r="BZ605" s="66"/>
      <c r="CA605" s="66"/>
      <c r="CB605" s="66"/>
      <c r="CC605" s="66"/>
    </row>
    <row r="606" spans="1:81" x14ac:dyDescent="0.25">
      <c r="A606" s="66"/>
      <c r="B606" s="66"/>
      <c r="C606" s="79"/>
      <c r="D606" s="67"/>
      <c r="E606" s="66"/>
      <c r="F606" s="66"/>
      <c r="G606" s="66"/>
      <c r="H606" s="66"/>
      <c r="I606" s="110"/>
      <c r="J606" s="110"/>
      <c r="K606" s="111"/>
      <c r="L606" s="111"/>
      <c r="M606" s="112"/>
      <c r="N606" s="112"/>
      <c r="O606" s="112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66"/>
      <c r="BZ606" s="66"/>
      <c r="CA606" s="66"/>
      <c r="CB606" s="66"/>
      <c r="CC606" s="66"/>
    </row>
    <row r="607" spans="1:81" x14ac:dyDescent="0.25">
      <c r="A607" s="66"/>
      <c r="B607" s="66"/>
      <c r="C607" s="79"/>
      <c r="D607" s="67"/>
      <c r="E607" s="66"/>
      <c r="F607" s="66"/>
      <c r="G607" s="66"/>
      <c r="H607" s="66"/>
      <c r="I607" s="110"/>
      <c r="J607" s="110"/>
      <c r="K607" s="111"/>
      <c r="L607" s="111"/>
      <c r="M607" s="112"/>
      <c r="N607" s="112"/>
      <c r="O607" s="112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66"/>
      <c r="BZ607" s="66"/>
      <c r="CA607" s="66"/>
      <c r="CB607" s="66"/>
      <c r="CC607" s="66"/>
    </row>
    <row r="608" spans="1:81" x14ac:dyDescent="0.25">
      <c r="A608" s="66"/>
      <c r="B608" s="66"/>
      <c r="C608" s="79"/>
      <c r="D608" s="67"/>
      <c r="E608" s="66"/>
      <c r="F608" s="66"/>
      <c r="G608" s="66"/>
      <c r="H608" s="66"/>
      <c r="I608" s="110"/>
      <c r="J608" s="110"/>
      <c r="K608" s="111"/>
      <c r="L608" s="111"/>
      <c r="M608" s="112"/>
      <c r="N608" s="112"/>
      <c r="O608" s="112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  <c r="CA608" s="66"/>
      <c r="CB608" s="66"/>
      <c r="CC608" s="66"/>
    </row>
    <row r="609" spans="1:81" x14ac:dyDescent="0.25">
      <c r="A609" s="66"/>
      <c r="B609" s="66"/>
      <c r="C609" s="79"/>
      <c r="D609" s="67"/>
      <c r="E609" s="66"/>
      <c r="F609" s="66"/>
      <c r="G609" s="66"/>
      <c r="H609" s="66"/>
      <c r="I609" s="110"/>
      <c r="J609" s="110"/>
      <c r="K609" s="111"/>
      <c r="L609" s="111"/>
      <c r="M609" s="112"/>
      <c r="N609" s="112"/>
      <c r="O609" s="112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66"/>
      <c r="BZ609" s="66"/>
      <c r="CA609" s="66"/>
      <c r="CB609" s="66"/>
      <c r="CC609" s="66"/>
    </row>
    <row r="610" spans="1:81" x14ac:dyDescent="0.25">
      <c r="A610" s="66"/>
      <c r="B610" s="66"/>
      <c r="C610" s="79"/>
      <c r="D610" s="67"/>
      <c r="E610" s="66"/>
      <c r="F610" s="66"/>
      <c r="G610" s="66"/>
      <c r="H610" s="66"/>
      <c r="I610" s="110"/>
      <c r="J610" s="110"/>
      <c r="K610" s="111"/>
      <c r="L610" s="111"/>
      <c r="M610" s="112"/>
      <c r="N610" s="112"/>
      <c r="O610" s="112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66"/>
      <c r="BZ610" s="66"/>
      <c r="CA610" s="66"/>
      <c r="CB610" s="66"/>
      <c r="CC610" s="66"/>
    </row>
    <row r="611" spans="1:81" x14ac:dyDescent="0.25">
      <c r="A611" s="66"/>
      <c r="B611" s="66"/>
      <c r="C611" s="79"/>
      <c r="D611" s="67"/>
      <c r="E611" s="66"/>
      <c r="F611" s="66"/>
      <c r="G611" s="66"/>
      <c r="H611" s="66"/>
      <c r="I611" s="110"/>
      <c r="J611" s="110"/>
      <c r="K611" s="111"/>
      <c r="L611" s="111"/>
      <c r="M611" s="112"/>
      <c r="N611" s="112"/>
      <c r="O611" s="112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  <c r="BW611" s="66"/>
      <c r="BX611" s="66"/>
      <c r="BY611" s="66"/>
      <c r="BZ611" s="66"/>
      <c r="CA611" s="66"/>
      <c r="CB611" s="66"/>
      <c r="CC611" s="66"/>
    </row>
    <row r="612" spans="1:81" x14ac:dyDescent="0.25">
      <c r="A612" s="66"/>
      <c r="B612" s="66"/>
      <c r="C612" s="79"/>
      <c r="D612" s="67"/>
      <c r="E612" s="66"/>
      <c r="F612" s="66"/>
      <c r="G612" s="66"/>
      <c r="H612" s="66"/>
      <c r="I612" s="110"/>
      <c r="J612" s="110"/>
      <c r="K612" s="111"/>
      <c r="L612" s="111"/>
      <c r="M612" s="112"/>
      <c r="N612" s="112"/>
      <c r="O612" s="112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  <c r="BW612" s="66"/>
      <c r="BX612" s="66"/>
      <c r="BY612" s="66"/>
      <c r="BZ612" s="66"/>
      <c r="CA612" s="66"/>
      <c r="CB612" s="66"/>
      <c r="CC612" s="66"/>
    </row>
    <row r="613" spans="1:81" x14ac:dyDescent="0.25">
      <c r="A613" s="66"/>
      <c r="B613" s="66"/>
      <c r="C613" s="79"/>
      <c r="D613" s="67"/>
      <c r="E613" s="66"/>
      <c r="F613" s="66"/>
      <c r="G613" s="66"/>
      <c r="H613" s="66"/>
      <c r="I613" s="110"/>
      <c r="J613" s="110"/>
      <c r="K613" s="111"/>
      <c r="L613" s="111"/>
      <c r="M613" s="112"/>
      <c r="N613" s="112"/>
      <c r="O613" s="112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  <c r="CA613" s="66"/>
      <c r="CB613" s="66"/>
      <c r="CC613" s="66"/>
    </row>
    <row r="614" spans="1:81" x14ac:dyDescent="0.25">
      <c r="A614" s="66"/>
      <c r="B614" s="66"/>
      <c r="C614" s="79"/>
      <c r="D614" s="67"/>
      <c r="E614" s="66"/>
      <c r="F614" s="66"/>
      <c r="G614" s="66"/>
      <c r="H614" s="66"/>
      <c r="I614" s="110"/>
      <c r="J614" s="110"/>
      <c r="K614" s="111"/>
      <c r="L614" s="111"/>
      <c r="M614" s="112"/>
      <c r="N614" s="112"/>
      <c r="O614" s="112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66"/>
      <c r="BZ614" s="66"/>
      <c r="CA614" s="66"/>
      <c r="CB614" s="66"/>
      <c r="CC614" s="66"/>
    </row>
    <row r="615" spans="1:81" x14ac:dyDescent="0.25">
      <c r="A615" s="66"/>
      <c r="B615" s="66"/>
      <c r="C615" s="79"/>
      <c r="D615" s="67"/>
      <c r="E615" s="66"/>
      <c r="F615" s="66"/>
      <c r="G615" s="66"/>
      <c r="H615" s="66"/>
      <c r="I615" s="110"/>
      <c r="J615" s="110"/>
      <c r="K615" s="111"/>
      <c r="L615" s="111"/>
      <c r="M615" s="112"/>
      <c r="N615" s="112"/>
      <c r="O615" s="112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66"/>
      <c r="CA615" s="66"/>
      <c r="CB615" s="66"/>
      <c r="CC615" s="66"/>
    </row>
    <row r="616" spans="1:81" x14ac:dyDescent="0.25">
      <c r="A616" s="66"/>
      <c r="B616" s="66"/>
      <c r="C616" s="79"/>
      <c r="D616" s="67"/>
      <c r="E616" s="66"/>
      <c r="F616" s="66"/>
      <c r="G616" s="66"/>
      <c r="H616" s="66"/>
      <c r="I616" s="110"/>
      <c r="J616" s="110"/>
      <c r="K616" s="111"/>
      <c r="L616" s="111"/>
      <c r="M616" s="112"/>
      <c r="N616" s="112"/>
      <c r="O616" s="112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  <c r="CA616" s="66"/>
      <c r="CB616" s="66"/>
      <c r="CC616" s="66"/>
    </row>
    <row r="617" spans="1:81" x14ac:dyDescent="0.25">
      <c r="A617" s="66"/>
      <c r="B617" s="66"/>
      <c r="C617" s="79"/>
      <c r="D617" s="67"/>
      <c r="E617" s="66"/>
      <c r="F617" s="66"/>
      <c r="G617" s="66"/>
      <c r="H617" s="66"/>
      <c r="I617" s="110"/>
      <c r="J617" s="110"/>
      <c r="K617" s="111"/>
      <c r="L617" s="111"/>
      <c r="M617" s="112"/>
      <c r="N617" s="112"/>
      <c r="O617" s="112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  <c r="CA617" s="66"/>
      <c r="CB617" s="66"/>
      <c r="CC617" s="66"/>
    </row>
    <row r="618" spans="1:81" x14ac:dyDescent="0.25">
      <c r="A618" s="66"/>
      <c r="B618" s="66"/>
      <c r="C618" s="79"/>
      <c r="D618" s="67"/>
      <c r="E618" s="66"/>
      <c r="F618" s="66"/>
      <c r="G618" s="66"/>
      <c r="H618" s="66"/>
      <c r="I618" s="110"/>
      <c r="J618" s="110"/>
      <c r="K618" s="111"/>
      <c r="L618" s="111"/>
      <c r="M618" s="112"/>
      <c r="N618" s="112"/>
      <c r="O618" s="112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66"/>
      <c r="CA618" s="66"/>
      <c r="CB618" s="66"/>
      <c r="CC618" s="66"/>
    </row>
    <row r="619" spans="1:81" x14ac:dyDescent="0.25">
      <c r="A619" s="66"/>
      <c r="B619" s="66"/>
      <c r="C619" s="79"/>
      <c r="D619" s="67"/>
      <c r="E619" s="66"/>
      <c r="F619" s="66"/>
      <c r="G619" s="66"/>
      <c r="H619" s="66"/>
      <c r="I619" s="110"/>
      <c r="J619" s="110"/>
      <c r="K619" s="111"/>
      <c r="L619" s="111"/>
      <c r="M619" s="112"/>
      <c r="N619" s="112"/>
      <c r="O619" s="112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66"/>
      <c r="CA619" s="66"/>
      <c r="CB619" s="66"/>
      <c r="CC619" s="66"/>
    </row>
    <row r="620" spans="1:81" x14ac:dyDescent="0.25">
      <c r="A620" s="66"/>
      <c r="B620" s="66"/>
      <c r="C620" s="79"/>
      <c r="D620" s="67"/>
      <c r="E620" s="66"/>
      <c r="F620" s="66"/>
      <c r="G620" s="66"/>
      <c r="H620" s="66"/>
      <c r="I620" s="110"/>
      <c r="J620" s="110"/>
      <c r="K620" s="111"/>
      <c r="L620" s="111"/>
      <c r="M620" s="112"/>
      <c r="N620" s="112"/>
      <c r="O620" s="112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66"/>
      <c r="CA620" s="66"/>
      <c r="CB620" s="66"/>
      <c r="CC620" s="66"/>
    </row>
    <row r="621" spans="1:81" x14ac:dyDescent="0.25">
      <c r="A621" s="66"/>
      <c r="B621" s="66"/>
      <c r="C621" s="79"/>
      <c r="D621" s="67"/>
      <c r="E621" s="66"/>
      <c r="F621" s="66"/>
      <c r="G621" s="66"/>
      <c r="H621" s="66"/>
      <c r="I621" s="110"/>
      <c r="J621" s="110"/>
      <c r="K621" s="111"/>
      <c r="L621" s="111"/>
      <c r="M621" s="112"/>
      <c r="N621" s="112"/>
      <c r="O621" s="112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  <c r="BW621" s="66"/>
      <c r="BX621" s="66"/>
      <c r="BY621" s="66"/>
      <c r="BZ621" s="66"/>
      <c r="CA621" s="66"/>
      <c r="CB621" s="66"/>
      <c r="CC621" s="66"/>
    </row>
    <row r="622" spans="1:81" x14ac:dyDescent="0.25">
      <c r="A622" s="66"/>
      <c r="B622" s="66"/>
      <c r="C622" s="79"/>
      <c r="D622" s="67"/>
      <c r="E622" s="66"/>
      <c r="F622" s="66"/>
      <c r="G622" s="66"/>
      <c r="H622" s="66"/>
      <c r="I622" s="110"/>
      <c r="J622" s="110"/>
      <c r="K622" s="111"/>
      <c r="L622" s="111"/>
      <c r="M622" s="112"/>
      <c r="N622" s="112"/>
      <c r="O622" s="112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66"/>
      <c r="BU622" s="66"/>
      <c r="BV622" s="66"/>
      <c r="BW622" s="66"/>
      <c r="BX622" s="66"/>
      <c r="BY622" s="66"/>
      <c r="BZ622" s="66"/>
      <c r="CA622" s="66"/>
      <c r="CB622" s="66"/>
      <c r="CC622" s="66"/>
    </row>
    <row r="623" spans="1:81" x14ac:dyDescent="0.25">
      <c r="A623" s="66"/>
      <c r="B623" s="66"/>
      <c r="C623" s="79"/>
      <c r="D623" s="67"/>
      <c r="E623" s="66"/>
      <c r="F623" s="66"/>
      <c r="G623" s="66"/>
      <c r="H623" s="66"/>
      <c r="I623" s="110"/>
      <c r="J623" s="110"/>
      <c r="K623" s="111"/>
      <c r="L623" s="111"/>
      <c r="M623" s="112"/>
      <c r="N623" s="112"/>
      <c r="O623" s="112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66"/>
      <c r="BZ623" s="66"/>
      <c r="CA623" s="66"/>
      <c r="CB623" s="66"/>
      <c r="CC623" s="66"/>
    </row>
    <row r="624" spans="1:81" x14ac:dyDescent="0.25">
      <c r="A624" s="66"/>
      <c r="B624" s="66"/>
      <c r="C624" s="79"/>
      <c r="D624" s="67"/>
      <c r="E624" s="66"/>
      <c r="F624" s="66"/>
      <c r="G624" s="66"/>
      <c r="H624" s="66"/>
      <c r="I624" s="110"/>
      <c r="J624" s="110"/>
      <c r="K624" s="111"/>
      <c r="L624" s="111"/>
      <c r="M624" s="112"/>
      <c r="N624" s="112"/>
      <c r="O624" s="112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66"/>
      <c r="BZ624" s="66"/>
      <c r="CA624" s="66"/>
      <c r="CB624" s="66"/>
      <c r="CC624" s="66"/>
    </row>
    <row r="625" spans="1:81" x14ac:dyDescent="0.25">
      <c r="A625" s="66"/>
      <c r="B625" s="66"/>
      <c r="C625" s="79"/>
      <c r="D625" s="67"/>
      <c r="E625" s="66"/>
      <c r="F625" s="66"/>
      <c r="G625" s="66"/>
      <c r="H625" s="66"/>
      <c r="I625" s="110"/>
      <c r="J625" s="110"/>
      <c r="K625" s="111"/>
      <c r="L625" s="111"/>
      <c r="M625" s="112"/>
      <c r="N625" s="112"/>
      <c r="O625" s="112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  <c r="BD625" s="66"/>
      <c r="BE625" s="66"/>
      <c r="BF625" s="66"/>
      <c r="BG625" s="66"/>
      <c r="BH625" s="66"/>
      <c r="BI625" s="66"/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66"/>
      <c r="BU625" s="66"/>
      <c r="BV625" s="66"/>
      <c r="BW625" s="66"/>
      <c r="BX625" s="66"/>
      <c r="BY625" s="66"/>
      <c r="BZ625" s="66"/>
      <c r="CA625" s="66"/>
      <c r="CB625" s="66"/>
      <c r="CC625" s="66"/>
    </row>
    <row r="626" spans="1:81" x14ac:dyDescent="0.25">
      <c r="A626" s="66"/>
      <c r="B626" s="66"/>
      <c r="C626" s="79"/>
      <c r="D626" s="67"/>
      <c r="E626" s="66"/>
      <c r="F626" s="66"/>
      <c r="G626" s="66"/>
      <c r="H626" s="66"/>
      <c r="I626" s="110"/>
      <c r="J626" s="110"/>
      <c r="K626" s="111"/>
      <c r="L626" s="111"/>
      <c r="M626" s="112"/>
      <c r="N626" s="112"/>
      <c r="O626" s="112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66"/>
      <c r="BZ626" s="66"/>
      <c r="CA626" s="66"/>
      <c r="CB626" s="66"/>
      <c r="CC626" s="66"/>
    </row>
    <row r="627" spans="1:81" x14ac:dyDescent="0.25">
      <c r="A627" s="66"/>
      <c r="B627" s="66"/>
      <c r="C627" s="79"/>
      <c r="D627" s="67"/>
      <c r="E627" s="66"/>
      <c r="F627" s="66"/>
      <c r="G627" s="66"/>
      <c r="H627" s="66"/>
      <c r="I627" s="110"/>
      <c r="J627" s="110"/>
      <c r="K627" s="111"/>
      <c r="L627" s="111"/>
      <c r="M627" s="112"/>
      <c r="N627" s="112"/>
      <c r="O627" s="112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  <c r="BD627" s="66"/>
      <c r="BE627" s="66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/>
      <c r="BW627" s="66"/>
      <c r="BX627" s="66"/>
      <c r="BY627" s="66"/>
      <c r="BZ627" s="66"/>
      <c r="CA627" s="66"/>
      <c r="CB627" s="66"/>
      <c r="CC627" s="66"/>
    </row>
    <row r="628" spans="1:81" x14ac:dyDescent="0.25">
      <c r="A628" s="66"/>
      <c r="B628" s="66"/>
      <c r="C628" s="79"/>
      <c r="D628" s="67"/>
      <c r="E628" s="66"/>
      <c r="F628" s="66"/>
      <c r="G628" s="66"/>
      <c r="H628" s="66"/>
      <c r="I628" s="110"/>
      <c r="J628" s="110"/>
      <c r="K628" s="111"/>
      <c r="L628" s="111"/>
      <c r="M628" s="112"/>
      <c r="N628" s="112"/>
      <c r="O628" s="112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/>
      <c r="BU628" s="66"/>
      <c r="BV628" s="66"/>
      <c r="BW628" s="66"/>
      <c r="BX628" s="66"/>
      <c r="BY628" s="66"/>
      <c r="BZ628" s="66"/>
      <c r="CA628" s="66"/>
      <c r="CB628" s="66"/>
      <c r="CC628" s="66"/>
    </row>
    <row r="629" spans="1:81" x14ac:dyDescent="0.25">
      <c r="A629" s="66"/>
      <c r="B629" s="66"/>
      <c r="C629" s="79"/>
      <c r="D629" s="67"/>
      <c r="E629" s="66"/>
      <c r="F629" s="66"/>
      <c r="G629" s="66"/>
      <c r="H629" s="66"/>
      <c r="I629" s="110"/>
      <c r="J629" s="110"/>
      <c r="K629" s="111"/>
      <c r="L629" s="111"/>
      <c r="M629" s="112"/>
      <c r="N629" s="112"/>
      <c r="O629" s="112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  <c r="CA629" s="66"/>
      <c r="CB629" s="66"/>
      <c r="CC629" s="66"/>
    </row>
    <row r="630" spans="1:81" x14ac:dyDescent="0.25">
      <c r="A630" s="66"/>
      <c r="B630" s="66"/>
      <c r="C630" s="79"/>
      <c r="D630" s="67"/>
      <c r="E630" s="66"/>
      <c r="F630" s="66"/>
      <c r="G630" s="66"/>
      <c r="H630" s="66"/>
      <c r="I630" s="110"/>
      <c r="J630" s="110"/>
      <c r="K630" s="111"/>
      <c r="L630" s="111"/>
      <c r="M630" s="112"/>
      <c r="N630" s="112"/>
      <c r="O630" s="112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  <c r="AV630" s="66"/>
      <c r="AW630" s="66"/>
      <c r="AX630" s="66"/>
      <c r="AY630" s="66"/>
      <c r="AZ630" s="66"/>
      <c r="BA630" s="66"/>
      <c r="BB630" s="66"/>
      <c r="BC630" s="66"/>
      <c r="BD630" s="66"/>
      <c r="BE630" s="66"/>
      <c r="BF630" s="66"/>
      <c r="BG630" s="66"/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66"/>
      <c r="BU630" s="66"/>
      <c r="BV630" s="66"/>
      <c r="BW630" s="66"/>
      <c r="BX630" s="66"/>
      <c r="BY630" s="66"/>
      <c r="BZ630" s="66"/>
      <c r="CA630" s="66"/>
      <c r="CB630" s="66"/>
      <c r="CC630" s="66"/>
    </row>
    <row r="631" spans="1:81" x14ac:dyDescent="0.25">
      <c r="A631" s="66"/>
      <c r="B631" s="66"/>
      <c r="C631" s="79"/>
      <c r="D631" s="67"/>
      <c r="E631" s="66"/>
      <c r="F631" s="66"/>
      <c r="G631" s="66"/>
      <c r="H631" s="66"/>
      <c r="I631" s="110"/>
      <c r="J631" s="110"/>
      <c r="K631" s="111"/>
      <c r="L631" s="111"/>
      <c r="M631" s="112"/>
      <c r="N631" s="112"/>
      <c r="O631" s="112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66"/>
      <c r="BZ631" s="66"/>
      <c r="CA631" s="66"/>
      <c r="CB631" s="66"/>
      <c r="CC631" s="66"/>
    </row>
    <row r="632" spans="1:81" x14ac:dyDescent="0.25">
      <c r="A632" s="66"/>
      <c r="B632" s="66"/>
      <c r="C632" s="79"/>
      <c r="D632" s="67"/>
      <c r="E632" s="66"/>
      <c r="F632" s="66"/>
      <c r="G632" s="66"/>
      <c r="H632" s="66"/>
      <c r="I632" s="110"/>
      <c r="J632" s="110"/>
      <c r="K632" s="111"/>
      <c r="L632" s="111"/>
      <c r="M632" s="112"/>
      <c r="N632" s="112"/>
      <c r="O632" s="112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66"/>
      <c r="CA632" s="66"/>
      <c r="CB632" s="66"/>
      <c r="CC632" s="66"/>
    </row>
    <row r="633" spans="1:81" x14ac:dyDescent="0.25">
      <c r="A633" s="66"/>
      <c r="B633" s="66"/>
      <c r="C633" s="79"/>
      <c r="D633" s="67"/>
      <c r="E633" s="66"/>
      <c r="F633" s="66"/>
      <c r="G633" s="66"/>
      <c r="H633" s="66"/>
      <c r="I633" s="110"/>
      <c r="J633" s="110"/>
      <c r="K633" s="111"/>
      <c r="L633" s="111"/>
      <c r="M633" s="112"/>
      <c r="N633" s="112"/>
      <c r="O633" s="112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66"/>
      <c r="AX633" s="66"/>
      <c r="AY633" s="66"/>
      <c r="AZ633" s="66"/>
      <c r="BA633" s="66"/>
      <c r="BB633" s="66"/>
      <c r="BC633" s="66"/>
      <c r="BD633" s="66"/>
      <c r="BE633" s="66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66"/>
      <c r="BZ633" s="66"/>
      <c r="CA633" s="66"/>
      <c r="CB633" s="66"/>
      <c r="CC633" s="66"/>
    </row>
    <row r="634" spans="1:81" x14ac:dyDescent="0.25">
      <c r="A634" s="66"/>
      <c r="B634" s="66"/>
      <c r="C634" s="79"/>
      <c r="D634" s="67"/>
      <c r="E634" s="66"/>
      <c r="F634" s="66"/>
      <c r="G634" s="66"/>
      <c r="H634" s="66"/>
      <c r="I634" s="110"/>
      <c r="J634" s="110"/>
      <c r="K634" s="111"/>
      <c r="L634" s="111"/>
      <c r="M634" s="112"/>
      <c r="N634" s="112"/>
      <c r="O634" s="112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  <c r="BD634" s="66"/>
      <c r="BE634" s="66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/>
      <c r="BV634" s="66"/>
      <c r="BW634" s="66"/>
      <c r="BX634" s="66"/>
      <c r="BY634" s="66"/>
      <c r="BZ634" s="66"/>
      <c r="CA634" s="66"/>
      <c r="CB634" s="66"/>
      <c r="CC634" s="66"/>
    </row>
    <row r="635" spans="1:81" x14ac:dyDescent="0.25">
      <c r="A635" s="66"/>
      <c r="B635" s="66"/>
      <c r="C635" s="79"/>
      <c r="D635" s="67"/>
      <c r="E635" s="66"/>
      <c r="F635" s="66"/>
      <c r="G635" s="66"/>
      <c r="H635" s="66"/>
      <c r="I635" s="110"/>
      <c r="J635" s="110"/>
      <c r="K635" s="111"/>
      <c r="L635" s="111"/>
      <c r="M635" s="112"/>
      <c r="N635" s="112"/>
      <c r="O635" s="112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  <c r="CA635" s="66"/>
      <c r="CB635" s="66"/>
      <c r="CC635" s="66"/>
    </row>
    <row r="636" spans="1:81" x14ac:dyDescent="0.25">
      <c r="A636" s="66"/>
      <c r="B636" s="66"/>
      <c r="C636" s="79"/>
      <c r="D636" s="67"/>
      <c r="E636" s="66"/>
      <c r="F636" s="66"/>
      <c r="G636" s="66"/>
      <c r="H636" s="66"/>
      <c r="I636" s="110"/>
      <c r="J636" s="110"/>
      <c r="K636" s="111"/>
      <c r="L636" s="111"/>
      <c r="M636" s="112"/>
      <c r="N636" s="112"/>
      <c r="O636" s="112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66"/>
      <c r="CA636" s="66"/>
      <c r="CB636" s="66"/>
      <c r="CC636" s="66"/>
    </row>
    <row r="637" spans="1:81" x14ac:dyDescent="0.25">
      <c r="A637" s="66"/>
      <c r="B637" s="66"/>
      <c r="C637" s="79"/>
      <c r="D637" s="67"/>
      <c r="E637" s="66"/>
      <c r="F637" s="66"/>
      <c r="G637" s="66"/>
      <c r="H637" s="66"/>
      <c r="I637" s="110"/>
      <c r="J637" s="110"/>
      <c r="K637" s="111"/>
      <c r="L637" s="111"/>
      <c r="M637" s="112"/>
      <c r="N637" s="112"/>
      <c r="O637" s="112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  <c r="BD637" s="66"/>
      <c r="BE637" s="66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66"/>
      <c r="BU637" s="66"/>
      <c r="BV637" s="66"/>
      <c r="BW637" s="66"/>
      <c r="BX637" s="66"/>
      <c r="BY637" s="66"/>
      <c r="BZ637" s="66"/>
      <c r="CA637" s="66"/>
      <c r="CB637" s="66"/>
      <c r="CC637" s="66"/>
    </row>
    <row r="638" spans="1:81" x14ac:dyDescent="0.25">
      <c r="A638" s="66"/>
      <c r="B638" s="66"/>
      <c r="C638" s="79"/>
      <c r="D638" s="67"/>
      <c r="E638" s="66"/>
      <c r="F638" s="66"/>
      <c r="G638" s="66"/>
      <c r="H638" s="66"/>
      <c r="I638" s="110"/>
      <c r="J638" s="110"/>
      <c r="K638" s="111"/>
      <c r="L638" s="111"/>
      <c r="M638" s="112"/>
      <c r="N638" s="112"/>
      <c r="O638" s="112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66"/>
      <c r="AX638" s="66"/>
      <c r="AY638" s="66"/>
      <c r="AZ638" s="66"/>
      <c r="BA638" s="66"/>
      <c r="BB638" s="66"/>
      <c r="BC638" s="66"/>
      <c r="BD638" s="66"/>
      <c r="BE638" s="66"/>
      <c r="BF638" s="66"/>
      <c r="BG638" s="66"/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/>
      <c r="BT638" s="66"/>
      <c r="BU638" s="66"/>
      <c r="BV638" s="66"/>
      <c r="BW638" s="66"/>
      <c r="BX638" s="66"/>
      <c r="BY638" s="66"/>
      <c r="BZ638" s="66"/>
      <c r="CA638" s="66"/>
      <c r="CB638" s="66"/>
      <c r="CC638" s="66"/>
    </row>
    <row r="639" spans="1:81" x14ac:dyDescent="0.25">
      <c r="A639" s="66"/>
      <c r="B639" s="66"/>
      <c r="C639" s="79"/>
      <c r="D639" s="67"/>
      <c r="E639" s="66"/>
      <c r="F639" s="66"/>
      <c r="G639" s="66"/>
      <c r="H639" s="66"/>
      <c r="I639" s="110"/>
      <c r="J639" s="110"/>
      <c r="K639" s="111"/>
      <c r="L639" s="111"/>
      <c r="M639" s="112"/>
      <c r="N639" s="112"/>
      <c r="O639" s="112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66"/>
      <c r="AX639" s="66"/>
      <c r="AY639" s="66"/>
      <c r="AZ639" s="66"/>
      <c r="BA639" s="66"/>
      <c r="BB639" s="66"/>
      <c r="BC639" s="66"/>
      <c r="BD639" s="66"/>
      <c r="BE639" s="66"/>
      <c r="BF639" s="66"/>
      <c r="BG639" s="66"/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66"/>
      <c r="BU639" s="66"/>
      <c r="BV639" s="66"/>
      <c r="BW639" s="66"/>
      <c r="BX639" s="66"/>
      <c r="BY639" s="66"/>
      <c r="BZ639" s="66"/>
      <c r="CA639" s="66"/>
      <c r="CB639" s="66"/>
      <c r="CC639" s="66"/>
    </row>
    <row r="640" spans="1:81" x14ac:dyDescent="0.25">
      <c r="A640" s="66"/>
      <c r="B640" s="66"/>
      <c r="C640" s="79"/>
      <c r="D640" s="67"/>
      <c r="E640" s="66"/>
      <c r="F640" s="66"/>
      <c r="G640" s="66"/>
      <c r="H640" s="66"/>
      <c r="I640" s="110"/>
      <c r="J640" s="110"/>
      <c r="K640" s="111"/>
      <c r="L640" s="111"/>
      <c r="M640" s="112"/>
      <c r="N640" s="112"/>
      <c r="O640" s="112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66"/>
      <c r="AX640" s="66"/>
      <c r="AY640" s="66"/>
      <c r="AZ640" s="66"/>
      <c r="BA640" s="66"/>
      <c r="BB640" s="66"/>
      <c r="BC640" s="66"/>
      <c r="BD640" s="66"/>
      <c r="BE640" s="66"/>
      <c r="BF640" s="66"/>
      <c r="BG640" s="66"/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/>
      <c r="BT640" s="66"/>
      <c r="BU640" s="66"/>
      <c r="BV640" s="66"/>
      <c r="BW640" s="66"/>
      <c r="BX640" s="66"/>
      <c r="BY640" s="66"/>
      <c r="BZ640" s="66"/>
      <c r="CA640" s="66"/>
      <c r="CB640" s="66"/>
      <c r="CC640" s="66"/>
    </row>
    <row r="641" spans="1:81" x14ac:dyDescent="0.25">
      <c r="A641" s="66"/>
      <c r="B641" s="66"/>
      <c r="C641" s="79"/>
      <c r="D641" s="67"/>
      <c r="E641" s="66"/>
      <c r="F641" s="66"/>
      <c r="G641" s="66"/>
      <c r="H641" s="66"/>
      <c r="I641" s="110"/>
      <c r="J641" s="110"/>
      <c r="K641" s="111"/>
      <c r="L641" s="111"/>
      <c r="M641" s="112"/>
      <c r="N641" s="112"/>
      <c r="O641" s="112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66"/>
      <c r="AX641" s="66"/>
      <c r="AY641" s="66"/>
      <c r="AZ641" s="66"/>
      <c r="BA641" s="66"/>
      <c r="BB641" s="66"/>
      <c r="BC641" s="66"/>
      <c r="BD641" s="66"/>
      <c r="BE641" s="66"/>
      <c r="BF641" s="66"/>
      <c r="BG641" s="66"/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/>
      <c r="BT641" s="66"/>
      <c r="BU641" s="66"/>
      <c r="BV641" s="66"/>
      <c r="BW641" s="66"/>
      <c r="BX641" s="66"/>
      <c r="BY641" s="66"/>
      <c r="BZ641" s="66"/>
      <c r="CA641" s="66"/>
      <c r="CB641" s="66"/>
      <c r="CC641" s="66"/>
    </row>
    <row r="642" spans="1:81" x14ac:dyDescent="0.25">
      <c r="A642" s="66"/>
      <c r="B642" s="66"/>
      <c r="C642" s="79"/>
      <c r="D642" s="67"/>
      <c r="E642" s="66"/>
      <c r="F642" s="66"/>
      <c r="G642" s="66"/>
      <c r="H642" s="66"/>
      <c r="I642" s="110"/>
      <c r="J642" s="110"/>
      <c r="K642" s="111"/>
      <c r="L642" s="111"/>
      <c r="M642" s="112"/>
      <c r="N642" s="112"/>
      <c r="O642" s="112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66"/>
      <c r="AX642" s="66"/>
      <c r="AY642" s="66"/>
      <c r="AZ642" s="66"/>
      <c r="BA642" s="66"/>
      <c r="BB642" s="66"/>
      <c r="BC642" s="66"/>
      <c r="BD642" s="66"/>
      <c r="BE642" s="66"/>
      <c r="BF642" s="66"/>
      <c r="BG642" s="66"/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/>
      <c r="BT642" s="66"/>
      <c r="BU642" s="66"/>
      <c r="BV642" s="66"/>
      <c r="BW642" s="66"/>
      <c r="BX642" s="66"/>
      <c r="BY642" s="66"/>
      <c r="BZ642" s="66"/>
      <c r="CA642" s="66"/>
      <c r="CB642" s="66"/>
      <c r="CC642" s="66"/>
    </row>
    <row r="643" spans="1:81" x14ac:dyDescent="0.25">
      <c r="A643" s="66"/>
      <c r="B643" s="66"/>
      <c r="C643" s="79"/>
      <c r="D643" s="67"/>
      <c r="E643" s="66"/>
      <c r="F643" s="66"/>
      <c r="G643" s="66"/>
      <c r="H643" s="66"/>
      <c r="I643" s="110"/>
      <c r="J643" s="110"/>
      <c r="K643" s="111"/>
      <c r="L643" s="111"/>
      <c r="M643" s="112"/>
      <c r="N643" s="112"/>
      <c r="O643" s="112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66"/>
      <c r="AX643" s="66"/>
      <c r="AY643" s="66"/>
      <c r="AZ643" s="66"/>
      <c r="BA643" s="66"/>
      <c r="BB643" s="66"/>
      <c r="BC643" s="66"/>
      <c r="BD643" s="66"/>
      <c r="BE643" s="66"/>
      <c r="BF643" s="66"/>
      <c r="BG643" s="66"/>
      <c r="BH643" s="66"/>
      <c r="BI643" s="66"/>
      <c r="BJ643" s="66"/>
      <c r="BK643" s="66"/>
      <c r="BL643" s="66"/>
      <c r="BM643" s="66"/>
      <c r="BN643" s="66"/>
      <c r="BO643" s="66"/>
      <c r="BP643" s="66"/>
      <c r="BQ643" s="66"/>
      <c r="BR643" s="66"/>
      <c r="BS643" s="66"/>
      <c r="BT643" s="66"/>
      <c r="BU643" s="66"/>
      <c r="BV643" s="66"/>
      <c r="BW643" s="66"/>
      <c r="BX643" s="66"/>
      <c r="BY643" s="66"/>
      <c r="BZ643" s="66"/>
      <c r="CA643" s="66"/>
      <c r="CB643" s="66"/>
      <c r="CC643" s="66"/>
    </row>
    <row r="644" spans="1:81" x14ac:dyDescent="0.25">
      <c r="A644" s="66"/>
      <c r="B644" s="66"/>
      <c r="C644" s="79"/>
      <c r="D644" s="67"/>
      <c r="E644" s="66"/>
      <c r="F644" s="66"/>
      <c r="G644" s="66"/>
      <c r="H644" s="66"/>
      <c r="I644" s="110"/>
      <c r="J644" s="110"/>
      <c r="K644" s="111"/>
      <c r="L644" s="111"/>
      <c r="M644" s="112"/>
      <c r="N644" s="112"/>
      <c r="O644" s="112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66"/>
      <c r="AX644" s="66"/>
      <c r="AY644" s="66"/>
      <c r="AZ644" s="66"/>
      <c r="BA644" s="66"/>
      <c r="BB644" s="66"/>
      <c r="BC644" s="66"/>
      <c r="BD644" s="66"/>
      <c r="BE644" s="66"/>
      <c r="BF644" s="66"/>
      <c r="BG644" s="66"/>
      <c r="BH644" s="66"/>
      <c r="BI644" s="66"/>
      <c r="BJ644" s="66"/>
      <c r="BK644" s="66"/>
      <c r="BL644" s="66"/>
      <c r="BM644" s="66"/>
      <c r="BN644" s="66"/>
      <c r="BO644" s="66"/>
      <c r="BP644" s="66"/>
      <c r="BQ644" s="66"/>
      <c r="BR644" s="66"/>
      <c r="BS644" s="66"/>
      <c r="BT644" s="66"/>
      <c r="BU644" s="66"/>
      <c r="BV644" s="66"/>
      <c r="BW644" s="66"/>
      <c r="BX644" s="66"/>
      <c r="BY644" s="66"/>
      <c r="BZ644" s="66"/>
      <c r="CA644" s="66"/>
      <c r="CB644" s="66"/>
      <c r="CC644" s="66"/>
    </row>
    <row r="645" spans="1:81" x14ac:dyDescent="0.25">
      <c r="A645" s="66"/>
      <c r="B645" s="66"/>
      <c r="C645" s="79"/>
      <c r="D645" s="67"/>
      <c r="E645" s="66"/>
      <c r="F645" s="66"/>
      <c r="G645" s="66"/>
      <c r="H645" s="66"/>
      <c r="I645" s="110"/>
      <c r="J645" s="110"/>
      <c r="K645" s="111"/>
      <c r="L645" s="111"/>
      <c r="M645" s="112"/>
      <c r="N645" s="112"/>
      <c r="O645" s="112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  <c r="BD645" s="66"/>
      <c r="BE645" s="66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66"/>
      <c r="BU645" s="66"/>
      <c r="BV645" s="66"/>
      <c r="BW645" s="66"/>
      <c r="BX645" s="66"/>
      <c r="BY645" s="66"/>
      <c r="BZ645" s="66"/>
      <c r="CA645" s="66"/>
      <c r="CB645" s="66"/>
      <c r="CC645" s="66"/>
    </row>
    <row r="646" spans="1:81" x14ac:dyDescent="0.25">
      <c r="A646" s="66"/>
      <c r="B646" s="66"/>
      <c r="C646" s="79"/>
      <c r="D646" s="67"/>
      <c r="E646" s="66"/>
      <c r="F646" s="66"/>
      <c r="G646" s="66"/>
      <c r="H646" s="66"/>
      <c r="I646" s="110"/>
      <c r="J646" s="110"/>
      <c r="K646" s="111"/>
      <c r="L646" s="111"/>
      <c r="M646" s="112"/>
      <c r="N646" s="112"/>
      <c r="O646" s="112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  <c r="AV646" s="66"/>
      <c r="AW646" s="66"/>
      <c r="AX646" s="66"/>
      <c r="AY646" s="66"/>
      <c r="AZ646" s="66"/>
      <c r="BA646" s="66"/>
      <c r="BB646" s="66"/>
      <c r="BC646" s="66"/>
      <c r="BD646" s="66"/>
      <c r="BE646" s="66"/>
      <c r="BF646" s="66"/>
      <c r="BG646" s="66"/>
      <c r="BH646" s="66"/>
      <c r="BI646" s="66"/>
      <c r="BJ646" s="66"/>
      <c r="BK646" s="66"/>
      <c r="BL646" s="66"/>
      <c r="BM646" s="66"/>
      <c r="BN646" s="66"/>
      <c r="BO646" s="66"/>
      <c r="BP646" s="66"/>
      <c r="BQ646" s="66"/>
      <c r="BR646" s="66"/>
      <c r="BS646" s="66"/>
      <c r="BT646" s="66"/>
      <c r="BU646" s="66"/>
      <c r="BV646" s="66"/>
      <c r="BW646" s="66"/>
      <c r="BX646" s="66"/>
      <c r="BY646" s="66"/>
      <c r="BZ646" s="66"/>
      <c r="CA646" s="66"/>
      <c r="CB646" s="66"/>
      <c r="CC646" s="66"/>
    </row>
    <row r="647" spans="1:81" x14ac:dyDescent="0.25">
      <c r="A647" s="66"/>
      <c r="B647" s="66"/>
      <c r="C647" s="79"/>
      <c r="D647" s="67"/>
      <c r="E647" s="66"/>
      <c r="F647" s="66"/>
      <c r="G647" s="66"/>
      <c r="H647" s="66"/>
      <c r="I647" s="110"/>
      <c r="J647" s="110"/>
      <c r="K647" s="111"/>
      <c r="L647" s="111"/>
      <c r="M647" s="112"/>
      <c r="N647" s="112"/>
      <c r="O647" s="112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  <c r="AV647" s="66"/>
      <c r="AW647" s="66"/>
      <c r="AX647" s="66"/>
      <c r="AY647" s="66"/>
      <c r="AZ647" s="66"/>
      <c r="BA647" s="66"/>
      <c r="BB647" s="66"/>
      <c r="BC647" s="66"/>
      <c r="BD647" s="66"/>
      <c r="BE647" s="66"/>
      <c r="BF647" s="66"/>
      <c r="BG647" s="66"/>
      <c r="BH647" s="66"/>
      <c r="BI647" s="66"/>
      <c r="BJ647" s="66"/>
      <c r="BK647" s="66"/>
      <c r="BL647" s="66"/>
      <c r="BM647" s="66"/>
      <c r="BN647" s="66"/>
      <c r="BO647" s="66"/>
      <c r="BP647" s="66"/>
      <c r="BQ647" s="66"/>
      <c r="BR647" s="66"/>
      <c r="BS647" s="66"/>
      <c r="BT647" s="66"/>
      <c r="BU647" s="66"/>
      <c r="BV647" s="66"/>
      <c r="BW647" s="66"/>
      <c r="BX647" s="66"/>
      <c r="BY647" s="66"/>
      <c r="BZ647" s="66"/>
      <c r="CA647" s="66"/>
      <c r="CB647" s="66"/>
      <c r="CC647" s="66"/>
    </row>
    <row r="648" spans="1:81" x14ac:dyDescent="0.25">
      <c r="A648" s="66"/>
      <c r="B648" s="66"/>
      <c r="C648" s="79"/>
      <c r="D648" s="67"/>
      <c r="E648" s="66"/>
      <c r="F648" s="66"/>
      <c r="G648" s="66"/>
      <c r="H648" s="66"/>
      <c r="I648" s="110"/>
      <c r="J648" s="110"/>
      <c r="K648" s="111"/>
      <c r="L648" s="111"/>
      <c r="M648" s="112"/>
      <c r="N648" s="112"/>
      <c r="O648" s="112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  <c r="CA648" s="66"/>
      <c r="CB648" s="66"/>
      <c r="CC648" s="66"/>
    </row>
    <row r="649" spans="1:81" x14ac:dyDescent="0.25">
      <c r="A649" s="66"/>
      <c r="B649" s="66"/>
      <c r="C649" s="79"/>
      <c r="D649" s="67"/>
      <c r="E649" s="66"/>
      <c r="F649" s="66"/>
      <c r="G649" s="66"/>
      <c r="H649" s="66"/>
      <c r="I649" s="110"/>
      <c r="J649" s="110"/>
      <c r="K649" s="111"/>
      <c r="L649" s="111"/>
      <c r="M649" s="112"/>
      <c r="N649" s="112"/>
      <c r="O649" s="112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  <c r="CA649" s="66"/>
      <c r="CB649" s="66"/>
      <c r="CC649" s="66"/>
    </row>
    <row r="650" spans="1:81" x14ac:dyDescent="0.25">
      <c r="A650" s="66"/>
      <c r="B650" s="66"/>
      <c r="C650" s="79"/>
      <c r="D650" s="67"/>
      <c r="E650" s="66"/>
      <c r="F650" s="66"/>
      <c r="G650" s="66"/>
      <c r="H650" s="66"/>
      <c r="I650" s="110"/>
      <c r="J650" s="110"/>
      <c r="K650" s="111"/>
      <c r="L650" s="111"/>
      <c r="M650" s="112"/>
      <c r="N650" s="112"/>
      <c r="O650" s="112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  <c r="CA650" s="66"/>
      <c r="CB650" s="66"/>
      <c r="CC650" s="66"/>
    </row>
    <row r="651" spans="1:81" x14ac:dyDescent="0.25">
      <c r="A651" s="66"/>
      <c r="B651" s="66"/>
      <c r="C651" s="79"/>
      <c r="D651" s="67"/>
      <c r="E651" s="66"/>
      <c r="F651" s="66"/>
      <c r="G651" s="66"/>
      <c r="H651" s="66"/>
      <c r="I651" s="110"/>
      <c r="J651" s="110"/>
      <c r="K651" s="111"/>
      <c r="L651" s="111"/>
      <c r="M651" s="112"/>
      <c r="N651" s="112"/>
      <c r="O651" s="112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  <c r="CA651" s="66"/>
      <c r="CB651" s="66"/>
      <c r="CC651" s="66"/>
    </row>
    <row r="652" spans="1:81" x14ac:dyDescent="0.25">
      <c r="A652" s="66"/>
      <c r="B652" s="66"/>
      <c r="C652" s="79"/>
      <c r="D652" s="67"/>
      <c r="E652" s="66"/>
      <c r="F652" s="66"/>
      <c r="G652" s="66"/>
      <c r="H652" s="66"/>
      <c r="I652" s="110"/>
      <c r="J652" s="110"/>
      <c r="K652" s="111"/>
      <c r="L652" s="111"/>
      <c r="M652" s="112"/>
      <c r="N652" s="112"/>
      <c r="O652" s="112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  <c r="CA652" s="66"/>
      <c r="CB652" s="66"/>
      <c r="CC652" s="66"/>
    </row>
    <row r="653" spans="1:81" x14ac:dyDescent="0.25">
      <c r="A653" s="66"/>
      <c r="B653" s="66"/>
      <c r="C653" s="79"/>
      <c r="D653" s="67"/>
      <c r="E653" s="66"/>
      <c r="F653" s="66"/>
      <c r="G653" s="66"/>
      <c r="H653" s="66"/>
      <c r="I653" s="110"/>
      <c r="J653" s="110"/>
      <c r="K653" s="111"/>
      <c r="L653" s="111"/>
      <c r="M653" s="112"/>
      <c r="N653" s="112"/>
      <c r="O653" s="112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  <c r="AV653" s="66"/>
      <c r="AW653" s="66"/>
      <c r="AX653" s="66"/>
      <c r="AY653" s="66"/>
      <c r="AZ653" s="66"/>
      <c r="BA653" s="66"/>
      <c r="BB653" s="66"/>
      <c r="BC653" s="66"/>
      <c r="BD653" s="66"/>
      <c r="BE653" s="66"/>
      <c r="BF653" s="66"/>
      <c r="BG653" s="66"/>
      <c r="BH653" s="66"/>
      <c r="BI653" s="66"/>
      <c r="BJ653" s="66"/>
      <c r="BK653" s="66"/>
      <c r="BL653" s="66"/>
      <c r="BM653" s="66"/>
      <c r="BN653" s="66"/>
      <c r="BO653" s="66"/>
      <c r="BP653" s="66"/>
      <c r="BQ653" s="66"/>
      <c r="BR653" s="66"/>
      <c r="BS653" s="66"/>
      <c r="BT653" s="66"/>
      <c r="BU653" s="66"/>
      <c r="BV653" s="66"/>
      <c r="BW653" s="66"/>
      <c r="BX653" s="66"/>
      <c r="BY653" s="66"/>
      <c r="BZ653" s="66"/>
      <c r="CA653" s="66"/>
      <c r="CB653" s="66"/>
      <c r="CC653" s="66"/>
    </row>
    <row r="654" spans="1:81" x14ac:dyDescent="0.25">
      <c r="A654" s="66"/>
      <c r="B654" s="66"/>
      <c r="C654" s="79"/>
      <c r="D654" s="67"/>
      <c r="E654" s="66"/>
      <c r="F654" s="66"/>
      <c r="G654" s="66"/>
      <c r="H654" s="66"/>
      <c r="I654" s="110"/>
      <c r="J654" s="110"/>
      <c r="K654" s="111"/>
      <c r="L654" s="111"/>
      <c r="M654" s="112"/>
      <c r="N654" s="112"/>
      <c r="O654" s="112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  <c r="BD654" s="66"/>
      <c r="BE654" s="66"/>
      <c r="BF654" s="66"/>
      <c r="BG654" s="66"/>
      <c r="BH654" s="66"/>
      <c r="BI654" s="66"/>
      <c r="BJ654" s="66"/>
      <c r="BK654" s="66"/>
      <c r="BL654" s="66"/>
      <c r="BM654" s="66"/>
      <c r="BN654" s="66"/>
      <c r="BO654" s="66"/>
      <c r="BP654" s="66"/>
      <c r="BQ654" s="66"/>
      <c r="BR654" s="66"/>
      <c r="BS654" s="66"/>
      <c r="BT654" s="66"/>
      <c r="BU654" s="66"/>
      <c r="BV654" s="66"/>
      <c r="BW654" s="66"/>
      <c r="BX654" s="66"/>
      <c r="BY654" s="66"/>
      <c r="BZ654" s="66"/>
      <c r="CA654" s="66"/>
      <c r="CB654" s="66"/>
      <c r="CC654" s="66"/>
    </row>
    <row r="655" spans="1:81" x14ac:dyDescent="0.25">
      <c r="A655" s="66"/>
      <c r="B655" s="66"/>
      <c r="C655" s="79"/>
      <c r="D655" s="67"/>
      <c r="E655" s="66"/>
      <c r="F655" s="66"/>
      <c r="G655" s="66"/>
      <c r="H655" s="66"/>
      <c r="I655" s="110"/>
      <c r="J655" s="110"/>
      <c r="K655" s="111"/>
      <c r="L655" s="111"/>
      <c r="M655" s="112"/>
      <c r="N655" s="112"/>
      <c r="O655" s="112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66"/>
      <c r="AX655" s="66"/>
      <c r="AY655" s="66"/>
      <c r="AZ655" s="66"/>
      <c r="BA655" s="66"/>
      <c r="BB655" s="66"/>
      <c r="BC655" s="66"/>
      <c r="BD655" s="66"/>
      <c r="BE655" s="66"/>
      <c r="BF655" s="66"/>
      <c r="BG655" s="66"/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66"/>
      <c r="BU655" s="66"/>
      <c r="BV655" s="66"/>
      <c r="BW655" s="66"/>
      <c r="BX655" s="66"/>
      <c r="BY655" s="66"/>
      <c r="BZ655" s="66"/>
      <c r="CA655" s="66"/>
      <c r="CB655" s="66"/>
      <c r="CC655" s="66"/>
    </row>
    <row r="656" spans="1:81" x14ac:dyDescent="0.25">
      <c r="A656" s="66"/>
      <c r="B656" s="66"/>
      <c r="C656" s="79"/>
      <c r="D656" s="67"/>
      <c r="E656" s="66"/>
      <c r="F656" s="66"/>
      <c r="G656" s="66"/>
      <c r="H656" s="66"/>
      <c r="I656" s="110"/>
      <c r="J656" s="110"/>
      <c r="K656" s="111"/>
      <c r="L656" s="111"/>
      <c r="M656" s="112"/>
      <c r="N656" s="112"/>
      <c r="O656" s="112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66"/>
      <c r="AX656" s="66"/>
      <c r="AY656" s="66"/>
      <c r="AZ656" s="66"/>
      <c r="BA656" s="66"/>
      <c r="BB656" s="66"/>
      <c r="BC656" s="66"/>
      <c r="BD656" s="66"/>
      <c r="BE656" s="66"/>
      <c r="BF656" s="66"/>
      <c r="BG656" s="66"/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66"/>
      <c r="BU656" s="66"/>
      <c r="BV656" s="66"/>
      <c r="BW656" s="66"/>
      <c r="BX656" s="66"/>
      <c r="BY656" s="66"/>
      <c r="BZ656" s="66"/>
      <c r="CA656" s="66"/>
      <c r="CB656" s="66"/>
      <c r="CC656" s="66"/>
    </row>
    <row r="657" spans="1:81" x14ac:dyDescent="0.25">
      <c r="A657" s="66"/>
      <c r="B657" s="66"/>
      <c r="C657" s="79"/>
      <c r="D657" s="67"/>
      <c r="E657" s="66"/>
      <c r="F657" s="66"/>
      <c r="G657" s="66"/>
      <c r="H657" s="66"/>
      <c r="I657" s="110"/>
      <c r="J657" s="110"/>
      <c r="K657" s="111"/>
      <c r="L657" s="111"/>
      <c r="M657" s="112"/>
      <c r="N657" s="112"/>
      <c r="O657" s="112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  <c r="BD657" s="66"/>
      <c r="BE657" s="66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66"/>
      <c r="BZ657" s="66"/>
      <c r="CA657" s="66"/>
      <c r="CB657" s="66"/>
      <c r="CC657" s="66"/>
    </row>
    <row r="658" spans="1:81" x14ac:dyDescent="0.25">
      <c r="A658" s="66"/>
      <c r="B658" s="66"/>
      <c r="C658" s="79"/>
      <c r="D658" s="67"/>
      <c r="E658" s="66"/>
      <c r="F658" s="66"/>
      <c r="G658" s="66"/>
      <c r="H658" s="66"/>
      <c r="I658" s="110"/>
      <c r="J658" s="110"/>
      <c r="K658" s="111"/>
      <c r="L658" s="111"/>
      <c r="M658" s="112"/>
      <c r="N658" s="112"/>
      <c r="O658" s="112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66"/>
      <c r="CA658" s="66"/>
      <c r="CB658" s="66"/>
      <c r="CC658" s="66"/>
    </row>
    <row r="659" spans="1:81" x14ac:dyDescent="0.25">
      <c r="A659" s="66"/>
      <c r="B659" s="66"/>
      <c r="C659" s="79"/>
      <c r="D659" s="67"/>
      <c r="E659" s="66"/>
      <c r="F659" s="66"/>
      <c r="G659" s="66"/>
      <c r="H659" s="66"/>
      <c r="I659" s="110"/>
      <c r="J659" s="110"/>
      <c r="K659" s="111"/>
      <c r="L659" s="111"/>
      <c r="M659" s="112"/>
      <c r="N659" s="112"/>
      <c r="O659" s="112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66"/>
      <c r="BU659" s="66"/>
      <c r="BV659" s="66"/>
      <c r="BW659" s="66"/>
      <c r="BX659" s="66"/>
      <c r="BY659" s="66"/>
      <c r="BZ659" s="66"/>
      <c r="CA659" s="66"/>
      <c r="CB659" s="66"/>
      <c r="CC659" s="66"/>
    </row>
    <row r="660" spans="1:81" x14ac:dyDescent="0.25">
      <c r="A660" s="66"/>
      <c r="B660" s="66"/>
      <c r="C660" s="79"/>
      <c r="D660" s="67"/>
      <c r="E660" s="66"/>
      <c r="F660" s="66"/>
      <c r="G660" s="66"/>
      <c r="H660" s="66"/>
      <c r="I660" s="110"/>
      <c r="J660" s="110"/>
      <c r="K660" s="111"/>
      <c r="L660" s="111"/>
      <c r="M660" s="112"/>
      <c r="N660" s="112"/>
      <c r="O660" s="112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  <c r="AV660" s="66"/>
      <c r="AW660" s="66"/>
      <c r="AX660" s="66"/>
      <c r="AY660" s="66"/>
      <c r="AZ660" s="66"/>
      <c r="BA660" s="66"/>
      <c r="BB660" s="66"/>
      <c r="BC660" s="66"/>
      <c r="BD660" s="66"/>
      <c r="BE660" s="66"/>
      <c r="BF660" s="66"/>
      <c r="BG660" s="66"/>
      <c r="BH660" s="66"/>
      <c r="BI660" s="66"/>
      <c r="BJ660" s="66"/>
      <c r="BK660" s="66"/>
      <c r="BL660" s="66"/>
      <c r="BM660" s="66"/>
      <c r="BN660" s="66"/>
      <c r="BO660" s="66"/>
      <c r="BP660" s="66"/>
      <c r="BQ660" s="66"/>
      <c r="BR660" s="66"/>
      <c r="BS660" s="66"/>
      <c r="BT660" s="66"/>
      <c r="BU660" s="66"/>
      <c r="BV660" s="66"/>
      <c r="BW660" s="66"/>
      <c r="BX660" s="66"/>
      <c r="BY660" s="66"/>
      <c r="BZ660" s="66"/>
      <c r="CA660" s="66"/>
      <c r="CB660" s="66"/>
      <c r="CC660" s="66"/>
    </row>
    <row r="661" spans="1:81" x14ac:dyDescent="0.25">
      <c r="A661" s="66"/>
      <c r="B661" s="66"/>
      <c r="C661" s="79"/>
      <c r="D661" s="67"/>
      <c r="E661" s="66"/>
      <c r="F661" s="66"/>
      <c r="G661" s="66"/>
      <c r="H661" s="66"/>
      <c r="I661" s="110"/>
      <c r="J661" s="110"/>
      <c r="K661" s="111"/>
      <c r="L661" s="111"/>
      <c r="M661" s="112"/>
      <c r="N661" s="112"/>
      <c r="O661" s="112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66"/>
      <c r="CA661" s="66"/>
      <c r="CB661" s="66"/>
      <c r="CC661" s="66"/>
    </row>
    <row r="662" spans="1:81" x14ac:dyDescent="0.25">
      <c r="A662" s="66"/>
      <c r="B662" s="66"/>
      <c r="C662" s="79"/>
      <c r="D662" s="67"/>
      <c r="E662" s="66"/>
      <c r="F662" s="66"/>
      <c r="G662" s="66"/>
      <c r="H662" s="66"/>
      <c r="I662" s="110"/>
      <c r="J662" s="110"/>
      <c r="K662" s="111"/>
      <c r="L662" s="111"/>
      <c r="M662" s="112"/>
      <c r="N662" s="112"/>
      <c r="O662" s="112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66"/>
      <c r="CA662" s="66"/>
      <c r="CB662" s="66"/>
      <c r="CC662" s="66"/>
    </row>
    <row r="663" spans="1:81" x14ac:dyDescent="0.25">
      <c r="A663" s="66"/>
      <c r="B663" s="66"/>
      <c r="C663" s="79"/>
      <c r="D663" s="67"/>
      <c r="E663" s="66"/>
      <c r="F663" s="66"/>
      <c r="G663" s="66"/>
      <c r="H663" s="66"/>
      <c r="I663" s="110"/>
      <c r="J663" s="110"/>
      <c r="K663" s="111"/>
      <c r="L663" s="111"/>
      <c r="M663" s="112"/>
      <c r="N663" s="112"/>
      <c r="O663" s="112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  <c r="CA663" s="66"/>
      <c r="CB663" s="66"/>
      <c r="CC663" s="66"/>
    </row>
    <row r="664" spans="1:81" x14ac:dyDescent="0.25">
      <c r="A664" s="66"/>
      <c r="B664" s="66"/>
      <c r="C664" s="79"/>
      <c r="D664" s="67"/>
      <c r="E664" s="66"/>
      <c r="F664" s="66"/>
      <c r="G664" s="66"/>
      <c r="H664" s="66"/>
      <c r="I664" s="110"/>
      <c r="J664" s="110"/>
      <c r="K664" s="111"/>
      <c r="L664" s="111"/>
      <c r="M664" s="112"/>
      <c r="N664" s="112"/>
      <c r="O664" s="112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  <c r="CA664" s="66"/>
      <c r="CB664" s="66"/>
      <c r="CC664" s="66"/>
    </row>
    <row r="665" spans="1:81" x14ac:dyDescent="0.25">
      <c r="A665" s="66"/>
      <c r="B665" s="66"/>
      <c r="C665" s="79"/>
      <c r="D665" s="67"/>
      <c r="E665" s="66"/>
      <c r="F665" s="66"/>
      <c r="G665" s="66"/>
      <c r="H665" s="66"/>
      <c r="I665" s="110"/>
      <c r="J665" s="110"/>
      <c r="K665" s="111"/>
      <c r="L665" s="111"/>
      <c r="M665" s="112"/>
      <c r="N665" s="112"/>
      <c r="O665" s="112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  <c r="BD665" s="66"/>
      <c r="BE665" s="66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/>
      <c r="BU665" s="66"/>
      <c r="BV665" s="66"/>
      <c r="BW665" s="66"/>
      <c r="BX665" s="66"/>
      <c r="BY665" s="66"/>
      <c r="BZ665" s="66"/>
      <c r="CA665" s="66"/>
      <c r="CB665" s="66"/>
      <c r="CC665" s="66"/>
    </row>
    <row r="666" spans="1:81" x14ac:dyDescent="0.25">
      <c r="A666" s="66"/>
      <c r="B666" s="66"/>
      <c r="C666" s="79"/>
      <c r="D666" s="67"/>
      <c r="E666" s="66"/>
      <c r="F666" s="66"/>
      <c r="G666" s="66"/>
      <c r="H666" s="66"/>
      <c r="I666" s="110"/>
      <c r="J666" s="110"/>
      <c r="K666" s="111"/>
      <c r="L666" s="111"/>
      <c r="M666" s="112"/>
      <c r="N666" s="112"/>
      <c r="O666" s="112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  <c r="BD666" s="66"/>
      <c r="BE666" s="66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66"/>
      <c r="BZ666" s="66"/>
      <c r="CA666" s="66"/>
      <c r="CB666" s="66"/>
      <c r="CC666" s="66"/>
    </row>
    <row r="667" spans="1:81" x14ac:dyDescent="0.25">
      <c r="A667" s="66"/>
      <c r="B667" s="66"/>
      <c r="C667" s="79"/>
      <c r="D667" s="67"/>
      <c r="E667" s="66"/>
      <c r="F667" s="66"/>
      <c r="G667" s="66"/>
      <c r="H667" s="66"/>
      <c r="I667" s="110"/>
      <c r="J667" s="110"/>
      <c r="K667" s="111"/>
      <c r="L667" s="111"/>
      <c r="M667" s="112"/>
      <c r="N667" s="112"/>
      <c r="O667" s="112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  <c r="CA667" s="66"/>
      <c r="CB667" s="66"/>
      <c r="CC667" s="66"/>
    </row>
    <row r="668" spans="1:81" x14ac:dyDescent="0.25">
      <c r="A668" s="66"/>
      <c r="B668" s="66"/>
      <c r="C668" s="79"/>
      <c r="D668" s="67"/>
      <c r="E668" s="66"/>
      <c r="F668" s="66"/>
      <c r="G668" s="66"/>
      <c r="H668" s="66"/>
      <c r="I668" s="110"/>
      <c r="J668" s="110"/>
      <c r="K668" s="111"/>
      <c r="L668" s="111"/>
      <c r="M668" s="112"/>
      <c r="N668" s="112"/>
      <c r="O668" s="112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  <c r="BD668" s="66"/>
      <c r="BE668" s="66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66"/>
      <c r="BU668" s="66"/>
      <c r="BV668" s="66"/>
      <c r="BW668" s="66"/>
      <c r="BX668" s="66"/>
      <c r="BY668" s="66"/>
      <c r="BZ668" s="66"/>
      <c r="CA668" s="66"/>
      <c r="CB668" s="66"/>
      <c r="CC668" s="66"/>
    </row>
    <row r="669" spans="1:81" x14ac:dyDescent="0.25">
      <c r="A669" s="66"/>
      <c r="B669" s="66"/>
      <c r="C669" s="79"/>
      <c r="D669" s="67"/>
      <c r="E669" s="66"/>
      <c r="F669" s="66"/>
      <c r="G669" s="66"/>
      <c r="H669" s="66"/>
      <c r="I669" s="110"/>
      <c r="J669" s="110"/>
      <c r="K669" s="111"/>
      <c r="L669" s="111"/>
      <c r="M669" s="112"/>
      <c r="N669" s="112"/>
      <c r="O669" s="112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66"/>
      <c r="AX669" s="66"/>
      <c r="AY669" s="66"/>
      <c r="AZ669" s="66"/>
      <c r="BA669" s="66"/>
      <c r="BB669" s="66"/>
      <c r="BC669" s="66"/>
      <c r="BD669" s="66"/>
      <c r="BE669" s="66"/>
      <c r="BF669" s="66"/>
      <c r="BG669" s="66"/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/>
      <c r="BS669" s="66"/>
      <c r="BT669" s="66"/>
      <c r="BU669" s="66"/>
      <c r="BV669" s="66"/>
      <c r="BW669" s="66"/>
      <c r="BX669" s="66"/>
      <c r="BY669" s="66"/>
      <c r="BZ669" s="66"/>
      <c r="CA669" s="66"/>
      <c r="CB669" s="66"/>
      <c r="CC669" s="66"/>
    </row>
    <row r="670" spans="1:81" x14ac:dyDescent="0.25">
      <c r="A670" s="66"/>
      <c r="B670" s="66"/>
      <c r="C670" s="79"/>
      <c r="D670" s="67"/>
      <c r="E670" s="66"/>
      <c r="F670" s="66"/>
      <c r="G670" s="66"/>
      <c r="H670" s="66"/>
      <c r="I670" s="110"/>
      <c r="J670" s="110"/>
      <c r="K670" s="111"/>
      <c r="L670" s="111"/>
      <c r="M670" s="112"/>
      <c r="N670" s="112"/>
      <c r="O670" s="112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66"/>
      <c r="AX670" s="66"/>
      <c r="AY670" s="66"/>
      <c r="AZ670" s="66"/>
      <c r="BA670" s="66"/>
      <c r="BB670" s="66"/>
      <c r="BC670" s="66"/>
      <c r="BD670" s="66"/>
      <c r="BE670" s="66"/>
      <c r="BF670" s="66"/>
      <c r="BG670" s="66"/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66"/>
      <c r="BU670" s="66"/>
      <c r="BV670" s="66"/>
      <c r="BW670" s="66"/>
      <c r="BX670" s="66"/>
      <c r="BY670" s="66"/>
      <c r="BZ670" s="66"/>
      <c r="CA670" s="66"/>
      <c r="CB670" s="66"/>
      <c r="CC670" s="66"/>
    </row>
    <row r="671" spans="1:81" x14ac:dyDescent="0.25">
      <c r="A671" s="66"/>
      <c r="B671" s="66"/>
      <c r="C671" s="79"/>
      <c r="D671" s="67"/>
      <c r="E671" s="66"/>
      <c r="F671" s="66"/>
      <c r="G671" s="66"/>
      <c r="H671" s="66"/>
      <c r="I671" s="110"/>
      <c r="J671" s="110"/>
      <c r="K671" s="111"/>
      <c r="L671" s="111"/>
      <c r="M671" s="112"/>
      <c r="N671" s="112"/>
      <c r="O671" s="112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  <c r="BD671" s="66"/>
      <c r="BE671" s="66"/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66"/>
      <c r="BZ671" s="66"/>
      <c r="CA671" s="66"/>
      <c r="CB671" s="66"/>
      <c r="CC671" s="66"/>
    </row>
    <row r="672" spans="1:81" x14ac:dyDescent="0.25">
      <c r="A672" s="66"/>
      <c r="B672" s="66"/>
      <c r="C672" s="79"/>
      <c r="D672" s="67"/>
      <c r="E672" s="66"/>
      <c r="F672" s="66"/>
      <c r="G672" s="66"/>
      <c r="H672" s="66"/>
      <c r="I672" s="110"/>
      <c r="J672" s="110"/>
      <c r="K672" s="111"/>
      <c r="L672" s="111"/>
      <c r="M672" s="112"/>
      <c r="N672" s="112"/>
      <c r="O672" s="112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  <c r="AV672" s="66"/>
      <c r="AW672" s="66"/>
      <c r="AX672" s="66"/>
      <c r="AY672" s="66"/>
      <c r="AZ672" s="66"/>
      <c r="BA672" s="66"/>
      <c r="BB672" s="66"/>
      <c r="BC672" s="66"/>
      <c r="BD672" s="66"/>
      <c r="BE672" s="66"/>
      <c r="BF672" s="66"/>
      <c r="BG672" s="66"/>
      <c r="BH672" s="66"/>
      <c r="BI672" s="66"/>
      <c r="BJ672" s="66"/>
      <c r="BK672" s="66"/>
      <c r="BL672" s="66"/>
      <c r="BM672" s="66"/>
      <c r="BN672" s="66"/>
      <c r="BO672" s="66"/>
      <c r="BP672" s="66"/>
      <c r="BQ672" s="66"/>
      <c r="BR672" s="66"/>
      <c r="BS672" s="66"/>
      <c r="BT672" s="66"/>
      <c r="BU672" s="66"/>
      <c r="BV672" s="66"/>
      <c r="BW672" s="66"/>
      <c r="BX672" s="66"/>
      <c r="BY672" s="66"/>
      <c r="BZ672" s="66"/>
      <c r="CA672" s="66"/>
      <c r="CB672" s="66"/>
      <c r="CC672" s="66"/>
    </row>
    <row r="673" spans="1:81" x14ac:dyDescent="0.25">
      <c r="A673" s="66"/>
      <c r="B673" s="66"/>
      <c r="C673" s="79"/>
      <c r="D673" s="67"/>
      <c r="E673" s="66"/>
      <c r="F673" s="66"/>
      <c r="G673" s="66"/>
      <c r="H673" s="66"/>
      <c r="I673" s="110"/>
      <c r="J673" s="110"/>
      <c r="K673" s="111"/>
      <c r="L673" s="111"/>
      <c r="M673" s="112"/>
      <c r="N673" s="112"/>
      <c r="O673" s="112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  <c r="AV673" s="66"/>
      <c r="AW673" s="66"/>
      <c r="AX673" s="66"/>
      <c r="AY673" s="66"/>
      <c r="AZ673" s="66"/>
      <c r="BA673" s="66"/>
      <c r="BB673" s="66"/>
      <c r="BC673" s="66"/>
      <c r="BD673" s="66"/>
      <c r="BE673" s="66"/>
      <c r="BF673" s="66"/>
      <c r="BG673" s="66"/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/>
      <c r="BS673" s="66"/>
      <c r="BT673" s="66"/>
      <c r="BU673" s="66"/>
      <c r="BV673" s="66"/>
      <c r="BW673" s="66"/>
      <c r="BX673" s="66"/>
      <c r="BY673" s="66"/>
      <c r="BZ673" s="66"/>
      <c r="CA673" s="66"/>
      <c r="CB673" s="66"/>
      <c r="CC673" s="66"/>
    </row>
    <row r="674" spans="1:81" x14ac:dyDescent="0.25">
      <c r="A674" s="66"/>
      <c r="B674" s="66"/>
      <c r="C674" s="79"/>
      <c r="D674" s="67"/>
      <c r="E674" s="66"/>
      <c r="F674" s="66"/>
      <c r="G674" s="66"/>
      <c r="H674" s="66"/>
      <c r="I674" s="110"/>
      <c r="J674" s="110"/>
      <c r="K674" s="111"/>
      <c r="L674" s="111"/>
      <c r="M674" s="112"/>
      <c r="N674" s="112"/>
      <c r="O674" s="112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66"/>
      <c r="AX674" s="66"/>
      <c r="AY674" s="66"/>
      <c r="AZ674" s="66"/>
      <c r="BA674" s="66"/>
      <c r="BB674" s="66"/>
      <c r="BC674" s="66"/>
      <c r="BD674" s="66"/>
      <c r="BE674" s="66"/>
      <c r="BF674" s="66"/>
      <c r="BG674" s="66"/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/>
      <c r="BS674" s="66"/>
      <c r="BT674" s="66"/>
      <c r="BU674" s="66"/>
      <c r="BV674" s="66"/>
      <c r="BW674" s="66"/>
      <c r="BX674" s="66"/>
      <c r="BY674" s="66"/>
      <c r="BZ674" s="66"/>
      <c r="CA674" s="66"/>
      <c r="CB674" s="66"/>
      <c r="CC674" s="66"/>
    </row>
    <row r="675" spans="1:81" x14ac:dyDescent="0.25">
      <c r="A675" s="66"/>
      <c r="B675" s="66"/>
      <c r="C675" s="79"/>
      <c r="D675" s="67"/>
      <c r="E675" s="66"/>
      <c r="F675" s="66"/>
      <c r="G675" s="66"/>
      <c r="H675" s="66"/>
      <c r="I675" s="110"/>
      <c r="J675" s="110"/>
      <c r="K675" s="111"/>
      <c r="L675" s="111"/>
      <c r="M675" s="112"/>
      <c r="N675" s="112"/>
      <c r="O675" s="112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66"/>
      <c r="AX675" s="66"/>
      <c r="AY675" s="66"/>
      <c r="AZ675" s="66"/>
      <c r="BA675" s="66"/>
      <c r="BB675" s="66"/>
      <c r="BC675" s="66"/>
      <c r="BD675" s="66"/>
      <c r="BE675" s="66"/>
      <c r="BF675" s="66"/>
      <c r="BG675" s="66"/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66"/>
      <c r="BU675" s="66"/>
      <c r="BV675" s="66"/>
      <c r="BW675" s="66"/>
      <c r="BX675" s="66"/>
      <c r="BY675" s="66"/>
      <c r="BZ675" s="66"/>
      <c r="CA675" s="66"/>
      <c r="CB675" s="66"/>
      <c r="CC675" s="66"/>
    </row>
    <row r="676" spans="1:81" x14ac:dyDescent="0.25">
      <c r="A676" s="66"/>
      <c r="B676" s="66"/>
      <c r="C676" s="79"/>
      <c r="D676" s="67"/>
      <c r="E676" s="66"/>
      <c r="F676" s="66"/>
      <c r="G676" s="66"/>
      <c r="H676" s="66"/>
      <c r="I676" s="110"/>
      <c r="J676" s="110"/>
      <c r="K676" s="111"/>
      <c r="L676" s="111"/>
      <c r="M676" s="112"/>
      <c r="N676" s="112"/>
      <c r="O676" s="112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  <c r="AV676" s="66"/>
      <c r="AW676" s="66"/>
      <c r="AX676" s="66"/>
      <c r="AY676" s="66"/>
      <c r="AZ676" s="66"/>
      <c r="BA676" s="66"/>
      <c r="BB676" s="66"/>
      <c r="BC676" s="66"/>
      <c r="BD676" s="66"/>
      <c r="BE676" s="66"/>
      <c r="BF676" s="66"/>
      <c r="BG676" s="66"/>
      <c r="BH676" s="66"/>
      <c r="BI676" s="66"/>
      <c r="BJ676" s="66"/>
      <c r="BK676" s="66"/>
      <c r="BL676" s="66"/>
      <c r="BM676" s="66"/>
      <c r="BN676" s="66"/>
      <c r="BO676" s="66"/>
      <c r="BP676" s="66"/>
      <c r="BQ676" s="66"/>
      <c r="BR676" s="66"/>
      <c r="BS676" s="66"/>
      <c r="BT676" s="66"/>
      <c r="BU676" s="66"/>
      <c r="BV676" s="66"/>
      <c r="BW676" s="66"/>
      <c r="BX676" s="66"/>
      <c r="BY676" s="66"/>
      <c r="BZ676" s="66"/>
      <c r="CA676" s="66"/>
      <c r="CB676" s="66"/>
      <c r="CC676" s="66"/>
    </row>
    <row r="677" spans="1:81" x14ac:dyDescent="0.25">
      <c r="A677" s="66"/>
      <c r="B677" s="66"/>
      <c r="C677" s="79"/>
      <c r="D677" s="67"/>
      <c r="E677" s="66"/>
      <c r="F677" s="66"/>
      <c r="G677" s="66"/>
      <c r="H677" s="66"/>
      <c r="I677" s="110"/>
      <c r="J677" s="110"/>
      <c r="K677" s="111"/>
      <c r="L677" s="111"/>
      <c r="M677" s="112"/>
      <c r="N677" s="112"/>
      <c r="O677" s="112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  <c r="BD677" s="66"/>
      <c r="BE677" s="66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/>
      <c r="BV677" s="66"/>
      <c r="BW677" s="66"/>
      <c r="BX677" s="66"/>
      <c r="BY677" s="66"/>
      <c r="BZ677" s="66"/>
      <c r="CA677" s="66"/>
      <c r="CB677" s="66"/>
      <c r="CC677" s="66"/>
    </row>
    <row r="678" spans="1:81" x14ac:dyDescent="0.25">
      <c r="A678" s="66"/>
      <c r="B678" s="66"/>
      <c r="C678" s="79"/>
      <c r="D678" s="67"/>
      <c r="E678" s="66"/>
      <c r="F678" s="66"/>
      <c r="G678" s="66"/>
      <c r="H678" s="66"/>
      <c r="I678" s="110"/>
      <c r="J678" s="110"/>
      <c r="K678" s="111"/>
      <c r="L678" s="111"/>
      <c r="M678" s="112"/>
      <c r="N678" s="112"/>
      <c r="O678" s="112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66"/>
      <c r="CA678" s="66"/>
      <c r="CB678" s="66"/>
      <c r="CC678" s="66"/>
    </row>
    <row r="679" spans="1:81" x14ac:dyDescent="0.25">
      <c r="A679" s="66"/>
      <c r="B679" s="66"/>
      <c r="C679" s="79"/>
      <c r="D679" s="67"/>
      <c r="E679" s="66"/>
      <c r="F679" s="66"/>
      <c r="G679" s="66"/>
      <c r="H679" s="66"/>
      <c r="I679" s="110"/>
      <c r="J679" s="110"/>
      <c r="K679" s="111"/>
      <c r="L679" s="111"/>
      <c r="M679" s="112"/>
      <c r="N679" s="112"/>
      <c r="O679" s="112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  <c r="AV679" s="66"/>
      <c r="AW679" s="66"/>
      <c r="AX679" s="66"/>
      <c r="AY679" s="66"/>
      <c r="AZ679" s="66"/>
      <c r="BA679" s="66"/>
      <c r="BB679" s="66"/>
      <c r="BC679" s="66"/>
      <c r="BD679" s="66"/>
      <c r="BE679" s="66"/>
      <c r="BF679" s="66"/>
      <c r="BG679" s="66"/>
      <c r="BH679" s="66"/>
      <c r="BI679" s="66"/>
      <c r="BJ679" s="66"/>
      <c r="BK679" s="66"/>
      <c r="BL679" s="66"/>
      <c r="BM679" s="66"/>
      <c r="BN679" s="66"/>
      <c r="BO679" s="66"/>
      <c r="BP679" s="66"/>
      <c r="BQ679" s="66"/>
      <c r="BR679" s="66"/>
      <c r="BS679" s="66"/>
      <c r="BT679" s="66"/>
      <c r="BU679" s="66"/>
      <c r="BV679" s="66"/>
      <c r="BW679" s="66"/>
      <c r="BX679" s="66"/>
      <c r="BY679" s="66"/>
      <c r="BZ679" s="66"/>
      <c r="CA679" s="66"/>
      <c r="CB679" s="66"/>
      <c r="CC679" s="66"/>
    </row>
    <row r="680" spans="1:81" x14ac:dyDescent="0.25">
      <c r="A680" s="66"/>
      <c r="B680" s="66"/>
      <c r="C680" s="79"/>
      <c r="D680" s="67"/>
      <c r="E680" s="66"/>
      <c r="F680" s="66"/>
      <c r="G680" s="66"/>
      <c r="H680" s="66"/>
      <c r="I680" s="110"/>
      <c r="J680" s="110"/>
      <c r="K680" s="111"/>
      <c r="L680" s="111"/>
      <c r="M680" s="112"/>
      <c r="N680" s="112"/>
      <c r="O680" s="112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66"/>
      <c r="AX680" s="66"/>
      <c r="AY680" s="66"/>
      <c r="AZ680" s="66"/>
      <c r="BA680" s="66"/>
      <c r="BB680" s="66"/>
      <c r="BC680" s="66"/>
      <c r="BD680" s="66"/>
      <c r="BE680" s="66"/>
      <c r="BF680" s="66"/>
      <c r="BG680" s="66"/>
      <c r="BH680" s="66"/>
      <c r="BI680" s="66"/>
      <c r="BJ680" s="66"/>
      <c r="BK680" s="66"/>
      <c r="BL680" s="66"/>
      <c r="BM680" s="66"/>
      <c r="BN680" s="66"/>
      <c r="BO680" s="66"/>
      <c r="BP680" s="66"/>
      <c r="BQ680" s="66"/>
      <c r="BR680" s="66"/>
      <c r="BS680" s="66"/>
      <c r="BT680" s="66"/>
      <c r="BU680" s="66"/>
      <c r="BV680" s="66"/>
      <c r="BW680" s="66"/>
      <c r="BX680" s="66"/>
      <c r="BY680" s="66"/>
      <c r="BZ680" s="66"/>
      <c r="CA680" s="66"/>
      <c r="CB680" s="66"/>
      <c r="CC680" s="66"/>
    </row>
    <row r="681" spans="1:81" x14ac:dyDescent="0.25">
      <c r="A681" s="66"/>
      <c r="B681" s="66"/>
      <c r="C681" s="79"/>
      <c r="D681" s="67"/>
      <c r="E681" s="66"/>
      <c r="F681" s="66"/>
      <c r="G681" s="66"/>
      <c r="H681" s="66"/>
      <c r="I681" s="110"/>
      <c r="J681" s="110"/>
      <c r="K681" s="111"/>
      <c r="L681" s="111"/>
      <c r="M681" s="112"/>
      <c r="N681" s="112"/>
      <c r="O681" s="112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  <c r="AV681" s="66"/>
      <c r="AW681" s="66"/>
      <c r="AX681" s="66"/>
      <c r="AY681" s="66"/>
      <c r="AZ681" s="66"/>
      <c r="BA681" s="66"/>
      <c r="BB681" s="66"/>
      <c r="BC681" s="66"/>
      <c r="BD681" s="66"/>
      <c r="BE681" s="66"/>
      <c r="BF681" s="66"/>
      <c r="BG681" s="66"/>
      <c r="BH681" s="66"/>
      <c r="BI681" s="66"/>
      <c r="BJ681" s="66"/>
      <c r="BK681" s="66"/>
      <c r="BL681" s="66"/>
      <c r="BM681" s="66"/>
      <c r="BN681" s="66"/>
      <c r="BO681" s="66"/>
      <c r="BP681" s="66"/>
      <c r="BQ681" s="66"/>
      <c r="BR681" s="66"/>
      <c r="BS681" s="66"/>
      <c r="BT681" s="66"/>
      <c r="BU681" s="66"/>
      <c r="BV681" s="66"/>
      <c r="BW681" s="66"/>
      <c r="BX681" s="66"/>
      <c r="BY681" s="66"/>
      <c r="BZ681" s="66"/>
      <c r="CA681" s="66"/>
      <c r="CB681" s="66"/>
      <c r="CC681" s="66"/>
    </row>
    <row r="682" spans="1:81" x14ac:dyDescent="0.25">
      <c r="A682" s="66"/>
      <c r="B682" s="66"/>
      <c r="C682" s="79"/>
      <c r="D682" s="67"/>
      <c r="E682" s="66"/>
      <c r="F682" s="66"/>
      <c r="G682" s="66"/>
      <c r="H682" s="66"/>
      <c r="I682" s="110"/>
      <c r="J682" s="110"/>
      <c r="K682" s="111"/>
      <c r="L682" s="111"/>
      <c r="M682" s="112"/>
      <c r="N682" s="112"/>
      <c r="O682" s="112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  <c r="BD682" s="66"/>
      <c r="BE682" s="66"/>
      <c r="BF682" s="66"/>
      <c r="BG682" s="66"/>
      <c r="BH682" s="66"/>
      <c r="BI682" s="66"/>
      <c r="BJ682" s="66"/>
      <c r="BK682" s="66"/>
      <c r="BL682" s="66"/>
      <c r="BM682" s="66"/>
      <c r="BN682" s="66"/>
      <c r="BO682" s="66"/>
      <c r="BP682" s="66"/>
      <c r="BQ682" s="66"/>
      <c r="BR682" s="66"/>
      <c r="BS682" s="66"/>
      <c r="BT682" s="66"/>
      <c r="BU682" s="66"/>
      <c r="BV682" s="66"/>
      <c r="BW682" s="66"/>
      <c r="BX682" s="66"/>
      <c r="BY682" s="66"/>
      <c r="BZ682" s="66"/>
      <c r="CA682" s="66"/>
      <c r="CB682" s="66"/>
      <c r="CC682" s="66"/>
    </row>
    <row r="683" spans="1:81" x14ac:dyDescent="0.25">
      <c r="A683" s="66"/>
      <c r="B683" s="66"/>
      <c r="C683" s="79"/>
      <c r="D683" s="67"/>
      <c r="E683" s="66"/>
      <c r="F683" s="66"/>
      <c r="G683" s="66"/>
      <c r="H683" s="66"/>
      <c r="I683" s="110"/>
      <c r="J683" s="110"/>
      <c r="K683" s="111"/>
      <c r="L683" s="111"/>
      <c r="M683" s="112"/>
      <c r="N683" s="112"/>
      <c r="O683" s="112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66"/>
      <c r="BU683" s="66"/>
      <c r="BV683" s="66"/>
      <c r="BW683" s="66"/>
      <c r="BX683" s="66"/>
      <c r="BY683" s="66"/>
      <c r="BZ683" s="66"/>
      <c r="CA683" s="66"/>
      <c r="CB683" s="66"/>
      <c r="CC683" s="66"/>
    </row>
    <row r="684" spans="1:81" x14ac:dyDescent="0.25">
      <c r="A684" s="66"/>
      <c r="B684" s="66"/>
      <c r="C684" s="79"/>
      <c r="D684" s="67"/>
      <c r="E684" s="66"/>
      <c r="F684" s="66"/>
      <c r="G684" s="66"/>
      <c r="H684" s="66"/>
      <c r="I684" s="110"/>
      <c r="J684" s="110"/>
      <c r="K684" s="111"/>
      <c r="L684" s="111"/>
      <c r="M684" s="112"/>
      <c r="N684" s="112"/>
      <c r="O684" s="112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66"/>
      <c r="AX684" s="66"/>
      <c r="AY684" s="66"/>
      <c r="AZ684" s="66"/>
      <c r="BA684" s="66"/>
      <c r="BB684" s="66"/>
      <c r="BC684" s="66"/>
      <c r="BD684" s="66"/>
      <c r="BE684" s="66"/>
      <c r="BF684" s="66"/>
      <c r="BG684" s="66"/>
      <c r="BH684" s="66"/>
      <c r="BI684" s="66"/>
      <c r="BJ684" s="66"/>
      <c r="BK684" s="66"/>
      <c r="BL684" s="66"/>
      <c r="BM684" s="66"/>
      <c r="BN684" s="66"/>
      <c r="BO684" s="66"/>
      <c r="BP684" s="66"/>
      <c r="BQ684" s="66"/>
      <c r="BR684" s="66"/>
      <c r="BS684" s="66"/>
      <c r="BT684" s="66"/>
      <c r="BU684" s="66"/>
      <c r="BV684" s="66"/>
      <c r="BW684" s="66"/>
      <c r="BX684" s="66"/>
      <c r="BY684" s="66"/>
      <c r="BZ684" s="66"/>
      <c r="CA684" s="66"/>
      <c r="CB684" s="66"/>
      <c r="CC684" s="66"/>
    </row>
    <row r="685" spans="1:81" x14ac:dyDescent="0.25">
      <c r="A685" s="66"/>
      <c r="B685" s="66"/>
      <c r="C685" s="79"/>
      <c r="D685" s="67"/>
      <c r="E685" s="66"/>
      <c r="F685" s="66"/>
      <c r="G685" s="66"/>
      <c r="H685" s="66"/>
      <c r="I685" s="110"/>
      <c r="J685" s="110"/>
      <c r="K685" s="111"/>
      <c r="L685" s="111"/>
      <c r="M685" s="112"/>
      <c r="N685" s="112"/>
      <c r="O685" s="112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  <c r="BD685" s="66"/>
      <c r="BE685" s="66"/>
      <c r="BF685" s="66"/>
      <c r="BG685" s="66"/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66"/>
      <c r="BU685" s="66"/>
      <c r="BV685" s="66"/>
      <c r="BW685" s="66"/>
      <c r="BX685" s="66"/>
      <c r="BY685" s="66"/>
      <c r="BZ685" s="66"/>
      <c r="CA685" s="66"/>
      <c r="CB685" s="66"/>
      <c r="CC685" s="66"/>
    </row>
    <row r="686" spans="1:81" x14ac:dyDescent="0.25">
      <c r="A686" s="66"/>
      <c r="B686" s="66"/>
      <c r="C686" s="79"/>
      <c r="D686" s="67"/>
      <c r="E686" s="66"/>
      <c r="F686" s="66"/>
      <c r="G686" s="66"/>
      <c r="H686" s="66"/>
      <c r="I686" s="110"/>
      <c r="J686" s="110"/>
      <c r="K686" s="111"/>
      <c r="L686" s="111"/>
      <c r="M686" s="112"/>
      <c r="N686" s="112"/>
      <c r="O686" s="112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  <c r="BD686" s="66"/>
      <c r="BE686" s="66"/>
      <c r="BF686" s="66"/>
      <c r="BG686" s="66"/>
      <c r="BH686" s="66"/>
      <c r="BI686" s="66"/>
      <c r="BJ686" s="66"/>
      <c r="BK686" s="66"/>
      <c r="BL686" s="66"/>
      <c r="BM686" s="66"/>
      <c r="BN686" s="66"/>
      <c r="BO686" s="66"/>
      <c r="BP686" s="66"/>
      <c r="BQ686" s="66"/>
      <c r="BR686" s="66"/>
      <c r="BS686" s="66"/>
      <c r="BT686" s="66"/>
      <c r="BU686" s="66"/>
      <c r="BV686" s="66"/>
      <c r="BW686" s="66"/>
      <c r="BX686" s="66"/>
      <c r="BY686" s="66"/>
      <c r="BZ686" s="66"/>
      <c r="CA686" s="66"/>
      <c r="CB686" s="66"/>
      <c r="CC686" s="66"/>
    </row>
    <row r="687" spans="1:81" x14ac:dyDescent="0.25">
      <c r="A687" s="66"/>
      <c r="B687" s="66"/>
      <c r="C687" s="79"/>
      <c r="D687" s="67"/>
      <c r="E687" s="66"/>
      <c r="F687" s="66"/>
      <c r="G687" s="66"/>
      <c r="H687" s="66"/>
      <c r="I687" s="110"/>
      <c r="J687" s="110"/>
      <c r="K687" s="111"/>
      <c r="L687" s="111"/>
      <c r="M687" s="112"/>
      <c r="N687" s="112"/>
      <c r="O687" s="112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  <c r="AV687" s="66"/>
      <c r="AW687" s="66"/>
      <c r="AX687" s="66"/>
      <c r="AY687" s="66"/>
      <c r="AZ687" s="66"/>
      <c r="BA687" s="66"/>
      <c r="BB687" s="66"/>
      <c r="BC687" s="66"/>
      <c r="BD687" s="66"/>
      <c r="BE687" s="66"/>
      <c r="BF687" s="66"/>
      <c r="BG687" s="66"/>
      <c r="BH687" s="66"/>
      <c r="BI687" s="66"/>
      <c r="BJ687" s="66"/>
      <c r="BK687" s="66"/>
      <c r="BL687" s="66"/>
      <c r="BM687" s="66"/>
      <c r="BN687" s="66"/>
      <c r="BO687" s="66"/>
      <c r="BP687" s="66"/>
      <c r="BQ687" s="66"/>
      <c r="BR687" s="66"/>
      <c r="BS687" s="66"/>
      <c r="BT687" s="66"/>
      <c r="BU687" s="66"/>
      <c r="BV687" s="66"/>
      <c r="BW687" s="66"/>
      <c r="BX687" s="66"/>
      <c r="BY687" s="66"/>
      <c r="BZ687" s="66"/>
      <c r="CA687" s="66"/>
      <c r="CB687" s="66"/>
      <c r="CC687" s="66"/>
    </row>
    <row r="688" spans="1:81" x14ac:dyDescent="0.25">
      <c r="A688" s="66"/>
      <c r="B688" s="66"/>
      <c r="C688" s="79"/>
      <c r="D688" s="67"/>
      <c r="E688" s="66"/>
      <c r="F688" s="66"/>
      <c r="G688" s="66"/>
      <c r="H688" s="66"/>
      <c r="I688" s="110"/>
      <c r="J688" s="110"/>
      <c r="K688" s="111"/>
      <c r="L688" s="111"/>
      <c r="M688" s="112"/>
      <c r="N688" s="112"/>
      <c r="O688" s="112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  <c r="AV688" s="66"/>
      <c r="AW688" s="66"/>
      <c r="AX688" s="66"/>
      <c r="AY688" s="66"/>
      <c r="AZ688" s="66"/>
      <c r="BA688" s="66"/>
      <c r="BB688" s="66"/>
      <c r="BC688" s="66"/>
      <c r="BD688" s="66"/>
      <c r="BE688" s="66"/>
      <c r="BF688" s="66"/>
      <c r="BG688" s="66"/>
      <c r="BH688" s="66"/>
      <c r="BI688" s="66"/>
      <c r="BJ688" s="66"/>
      <c r="BK688" s="66"/>
      <c r="BL688" s="66"/>
      <c r="BM688" s="66"/>
      <c r="BN688" s="66"/>
      <c r="BO688" s="66"/>
      <c r="BP688" s="66"/>
      <c r="BQ688" s="66"/>
      <c r="BR688" s="66"/>
      <c r="BS688" s="66"/>
      <c r="BT688" s="66"/>
      <c r="BU688" s="66"/>
      <c r="BV688" s="66"/>
      <c r="BW688" s="66"/>
      <c r="BX688" s="66"/>
      <c r="BY688" s="66"/>
      <c r="BZ688" s="66"/>
      <c r="CA688" s="66"/>
      <c r="CB688" s="66"/>
      <c r="CC688" s="66"/>
    </row>
    <row r="689" spans="1:81" x14ac:dyDescent="0.25">
      <c r="A689" s="66"/>
      <c r="B689" s="66"/>
      <c r="C689" s="79"/>
      <c r="D689" s="67"/>
      <c r="E689" s="66"/>
      <c r="F689" s="66"/>
      <c r="G689" s="66"/>
      <c r="H689" s="66"/>
      <c r="I689" s="110"/>
      <c r="J689" s="110"/>
      <c r="K689" s="111"/>
      <c r="L689" s="111"/>
      <c r="M689" s="112"/>
      <c r="N689" s="112"/>
      <c r="O689" s="112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  <c r="AV689" s="66"/>
      <c r="AW689" s="66"/>
      <c r="AX689" s="66"/>
      <c r="AY689" s="66"/>
      <c r="AZ689" s="66"/>
      <c r="BA689" s="66"/>
      <c r="BB689" s="66"/>
      <c r="BC689" s="66"/>
      <c r="BD689" s="66"/>
      <c r="BE689" s="66"/>
      <c r="BF689" s="66"/>
      <c r="BG689" s="66"/>
      <c r="BH689" s="66"/>
      <c r="BI689" s="66"/>
      <c r="BJ689" s="66"/>
      <c r="BK689" s="66"/>
      <c r="BL689" s="66"/>
      <c r="BM689" s="66"/>
      <c r="BN689" s="66"/>
      <c r="BO689" s="66"/>
      <c r="BP689" s="66"/>
      <c r="BQ689" s="66"/>
      <c r="BR689" s="66"/>
      <c r="BS689" s="66"/>
      <c r="BT689" s="66"/>
      <c r="BU689" s="66"/>
      <c r="BV689" s="66"/>
      <c r="BW689" s="66"/>
      <c r="BX689" s="66"/>
      <c r="BY689" s="66"/>
      <c r="BZ689" s="66"/>
      <c r="CA689" s="66"/>
      <c r="CB689" s="66"/>
      <c r="CC689" s="66"/>
    </row>
    <row r="690" spans="1:81" x14ac:dyDescent="0.25">
      <c r="A690" s="66"/>
      <c r="B690" s="66"/>
      <c r="C690" s="79"/>
      <c r="D690" s="67"/>
      <c r="E690" s="66"/>
      <c r="F690" s="66"/>
      <c r="G690" s="66"/>
      <c r="H690" s="66"/>
      <c r="I690" s="110"/>
      <c r="J690" s="110"/>
      <c r="K690" s="111"/>
      <c r="L690" s="111"/>
      <c r="M690" s="112"/>
      <c r="N690" s="112"/>
      <c r="O690" s="112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  <c r="BD690" s="66"/>
      <c r="BE690" s="66"/>
      <c r="BF690" s="66"/>
      <c r="BG690" s="66"/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66"/>
      <c r="BU690" s="66"/>
      <c r="BV690" s="66"/>
      <c r="BW690" s="66"/>
      <c r="BX690" s="66"/>
      <c r="BY690" s="66"/>
      <c r="BZ690" s="66"/>
      <c r="CA690" s="66"/>
      <c r="CB690" s="66"/>
      <c r="CC690" s="66"/>
    </row>
    <row r="691" spans="1:81" x14ac:dyDescent="0.25">
      <c r="A691" s="66"/>
      <c r="B691" s="66"/>
      <c r="C691" s="79"/>
      <c r="D691" s="67"/>
      <c r="E691" s="66"/>
      <c r="F691" s="66"/>
      <c r="G691" s="66"/>
      <c r="H691" s="66"/>
      <c r="I691" s="110"/>
      <c r="J691" s="110"/>
      <c r="K691" s="111"/>
      <c r="L691" s="111"/>
      <c r="M691" s="112"/>
      <c r="N691" s="112"/>
      <c r="O691" s="112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66"/>
      <c r="BZ691" s="66"/>
      <c r="CA691" s="66"/>
      <c r="CB691" s="66"/>
      <c r="CC691" s="66"/>
    </row>
    <row r="692" spans="1:81" x14ac:dyDescent="0.25">
      <c r="A692" s="66"/>
      <c r="B692" s="66"/>
      <c r="C692" s="79"/>
      <c r="D692" s="67"/>
      <c r="E692" s="66"/>
      <c r="F692" s="66"/>
      <c r="G692" s="66"/>
      <c r="H692" s="66"/>
      <c r="I692" s="110"/>
      <c r="J692" s="110"/>
      <c r="K692" s="111"/>
      <c r="L692" s="111"/>
      <c r="M692" s="112"/>
      <c r="N692" s="112"/>
      <c r="O692" s="112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/>
      <c r="AY692" s="66"/>
      <c r="AZ692" s="66"/>
      <c r="BA692" s="66"/>
      <c r="BB692" s="66"/>
      <c r="BC692" s="66"/>
      <c r="BD692" s="66"/>
      <c r="BE692" s="66"/>
      <c r="BF692" s="66"/>
      <c r="BG692" s="66"/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66"/>
      <c r="BU692" s="66"/>
      <c r="BV692" s="66"/>
      <c r="BW692" s="66"/>
      <c r="BX692" s="66"/>
      <c r="BY692" s="66"/>
      <c r="BZ692" s="66"/>
      <c r="CA692" s="66"/>
      <c r="CB692" s="66"/>
      <c r="CC692" s="66"/>
    </row>
    <row r="693" spans="1:81" x14ac:dyDescent="0.25">
      <c r="A693" s="66"/>
      <c r="B693" s="66"/>
      <c r="C693" s="79"/>
      <c r="D693" s="67"/>
      <c r="E693" s="66"/>
      <c r="F693" s="66"/>
      <c r="G693" s="66"/>
      <c r="H693" s="66"/>
      <c r="I693" s="110"/>
      <c r="J693" s="110"/>
      <c r="K693" s="111"/>
      <c r="L693" s="111"/>
      <c r="M693" s="112"/>
      <c r="N693" s="112"/>
      <c r="O693" s="112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  <c r="BD693" s="66"/>
      <c r="BE693" s="66"/>
      <c r="BF693" s="66"/>
      <c r="BG693" s="66"/>
      <c r="BH693" s="66"/>
      <c r="BI693" s="66"/>
      <c r="BJ693" s="66"/>
      <c r="BK693" s="66"/>
      <c r="BL693" s="66"/>
      <c r="BM693" s="66"/>
      <c r="BN693" s="66"/>
      <c r="BO693" s="66"/>
      <c r="BP693" s="66"/>
      <c r="BQ693" s="66"/>
      <c r="BR693" s="66"/>
      <c r="BS693" s="66"/>
      <c r="BT693" s="66"/>
      <c r="BU693" s="66"/>
      <c r="BV693" s="66"/>
      <c r="BW693" s="66"/>
      <c r="BX693" s="66"/>
      <c r="BY693" s="66"/>
      <c r="BZ693" s="66"/>
      <c r="CA693" s="66"/>
      <c r="CB693" s="66"/>
      <c r="CC693" s="66"/>
    </row>
    <row r="694" spans="1:81" x14ac:dyDescent="0.25">
      <c r="A694" s="66"/>
      <c r="B694" s="66"/>
      <c r="C694" s="79"/>
      <c r="D694" s="67"/>
      <c r="E694" s="66"/>
      <c r="F694" s="66"/>
      <c r="G694" s="66"/>
      <c r="H694" s="66"/>
      <c r="I694" s="110"/>
      <c r="J694" s="110"/>
      <c r="K694" s="111"/>
      <c r="L694" s="111"/>
      <c r="M694" s="112"/>
      <c r="N694" s="112"/>
      <c r="O694" s="112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66"/>
      <c r="CA694" s="66"/>
      <c r="CB694" s="66"/>
      <c r="CC694" s="66"/>
    </row>
    <row r="695" spans="1:81" x14ac:dyDescent="0.25">
      <c r="A695" s="66"/>
      <c r="B695" s="66"/>
      <c r="C695" s="79"/>
      <c r="D695" s="67"/>
      <c r="E695" s="66"/>
      <c r="F695" s="66"/>
      <c r="G695" s="66"/>
      <c r="H695" s="66"/>
      <c r="I695" s="110"/>
      <c r="J695" s="110"/>
      <c r="K695" s="111"/>
      <c r="L695" s="111"/>
      <c r="M695" s="112"/>
      <c r="N695" s="112"/>
      <c r="O695" s="112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  <c r="BD695" s="66"/>
      <c r="BE695" s="66"/>
      <c r="BF695" s="66"/>
      <c r="BG695" s="66"/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66"/>
      <c r="BU695" s="66"/>
      <c r="BV695" s="66"/>
      <c r="BW695" s="66"/>
      <c r="BX695" s="66"/>
      <c r="BY695" s="66"/>
      <c r="BZ695" s="66"/>
      <c r="CA695" s="66"/>
      <c r="CB695" s="66"/>
      <c r="CC695" s="66"/>
    </row>
    <row r="696" spans="1:81" x14ac:dyDescent="0.25">
      <c r="A696" s="66"/>
      <c r="B696" s="66"/>
      <c r="C696" s="79"/>
      <c r="D696" s="67"/>
      <c r="E696" s="66"/>
      <c r="F696" s="66"/>
      <c r="G696" s="66"/>
      <c r="H696" s="66"/>
      <c r="I696" s="110"/>
      <c r="J696" s="110"/>
      <c r="K696" s="111"/>
      <c r="L696" s="111"/>
      <c r="M696" s="112"/>
      <c r="N696" s="112"/>
      <c r="O696" s="112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66"/>
      <c r="BZ696" s="66"/>
      <c r="CA696" s="66"/>
      <c r="CB696" s="66"/>
      <c r="CC696" s="66"/>
    </row>
    <row r="697" spans="1:81" x14ac:dyDescent="0.25">
      <c r="A697" s="66"/>
      <c r="B697" s="66"/>
      <c r="C697" s="79"/>
      <c r="D697" s="67"/>
      <c r="E697" s="66"/>
      <c r="F697" s="66"/>
      <c r="G697" s="66"/>
      <c r="H697" s="66"/>
      <c r="I697" s="110"/>
      <c r="J697" s="110"/>
      <c r="K697" s="111"/>
      <c r="L697" s="111"/>
      <c r="M697" s="112"/>
      <c r="N697" s="112"/>
      <c r="O697" s="112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66"/>
      <c r="AX697" s="66"/>
      <c r="AY697" s="66"/>
      <c r="AZ697" s="66"/>
      <c r="BA697" s="66"/>
      <c r="BB697" s="66"/>
      <c r="BC697" s="66"/>
      <c r="BD697" s="66"/>
      <c r="BE697" s="66"/>
      <c r="BF697" s="66"/>
      <c r="BG697" s="66"/>
      <c r="BH697" s="66"/>
      <c r="BI697" s="66"/>
      <c r="BJ697" s="66"/>
      <c r="BK697" s="66"/>
      <c r="BL697" s="66"/>
      <c r="BM697" s="66"/>
      <c r="BN697" s="66"/>
      <c r="BO697" s="66"/>
      <c r="BP697" s="66"/>
      <c r="BQ697" s="66"/>
      <c r="BR697" s="66"/>
      <c r="BS697" s="66"/>
      <c r="BT697" s="66"/>
      <c r="BU697" s="66"/>
      <c r="BV697" s="66"/>
      <c r="BW697" s="66"/>
      <c r="BX697" s="66"/>
      <c r="BY697" s="66"/>
      <c r="BZ697" s="66"/>
      <c r="CA697" s="66"/>
      <c r="CB697" s="66"/>
      <c r="CC697" s="66"/>
    </row>
    <row r="698" spans="1:81" x14ac:dyDescent="0.25">
      <c r="A698" s="66"/>
      <c r="B698" s="66"/>
      <c r="C698" s="79"/>
      <c r="D698" s="67"/>
      <c r="E698" s="66"/>
      <c r="F698" s="66"/>
      <c r="G698" s="66"/>
      <c r="H698" s="66"/>
      <c r="I698" s="110"/>
      <c r="J698" s="110"/>
      <c r="K698" s="111"/>
      <c r="L698" s="111"/>
      <c r="M698" s="112"/>
      <c r="N698" s="112"/>
      <c r="O698" s="112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  <c r="CA698" s="66"/>
      <c r="CB698" s="66"/>
      <c r="CC698" s="66"/>
    </row>
    <row r="699" spans="1:81" x14ac:dyDescent="0.25">
      <c r="A699" s="66"/>
      <c r="B699" s="66"/>
      <c r="C699" s="79"/>
      <c r="D699" s="67"/>
      <c r="E699" s="66"/>
      <c r="F699" s="66"/>
      <c r="G699" s="66"/>
      <c r="H699" s="66"/>
      <c r="I699" s="110"/>
      <c r="J699" s="110"/>
      <c r="K699" s="111"/>
      <c r="L699" s="111"/>
      <c r="M699" s="112"/>
      <c r="N699" s="112"/>
      <c r="O699" s="112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  <c r="CA699" s="66"/>
      <c r="CB699" s="66"/>
      <c r="CC699" s="66"/>
    </row>
    <row r="700" spans="1:81" x14ac:dyDescent="0.25">
      <c r="A700" s="66"/>
      <c r="B700" s="66"/>
      <c r="C700" s="79"/>
      <c r="D700" s="67"/>
      <c r="E700" s="66"/>
      <c r="F700" s="66"/>
      <c r="G700" s="66"/>
      <c r="H700" s="66"/>
      <c r="I700" s="110"/>
      <c r="J700" s="110"/>
      <c r="K700" s="111"/>
      <c r="L700" s="111"/>
      <c r="M700" s="112"/>
      <c r="N700" s="112"/>
      <c r="O700" s="112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</row>
    <row r="701" spans="1:81" x14ac:dyDescent="0.25">
      <c r="A701" s="66"/>
      <c r="B701" s="66"/>
      <c r="C701" s="79"/>
      <c r="D701" s="67"/>
      <c r="E701" s="66"/>
      <c r="F701" s="66"/>
      <c r="G701" s="66"/>
      <c r="H701" s="66"/>
      <c r="I701" s="110"/>
      <c r="J701" s="110"/>
      <c r="K701" s="111"/>
      <c r="L701" s="111"/>
      <c r="M701" s="112"/>
      <c r="N701" s="112"/>
      <c r="O701" s="112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</row>
    <row r="702" spans="1:81" x14ac:dyDescent="0.25">
      <c r="A702" s="66"/>
      <c r="B702" s="66"/>
      <c r="C702" s="79"/>
      <c r="D702" s="67"/>
      <c r="E702" s="66"/>
      <c r="F702" s="66"/>
      <c r="G702" s="66"/>
      <c r="H702" s="66"/>
      <c r="I702" s="110"/>
      <c r="J702" s="110"/>
      <c r="K702" s="111"/>
      <c r="L702" s="111"/>
      <c r="M702" s="112"/>
      <c r="N702" s="112"/>
      <c r="O702" s="112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  <c r="CA702" s="66"/>
      <c r="CB702" s="66"/>
      <c r="CC702" s="66"/>
    </row>
    <row r="703" spans="1:81" x14ac:dyDescent="0.25">
      <c r="A703" s="66"/>
      <c r="B703" s="66"/>
      <c r="C703" s="79"/>
      <c r="D703" s="67"/>
      <c r="E703" s="66"/>
      <c r="F703" s="66"/>
      <c r="G703" s="66"/>
      <c r="H703" s="66"/>
      <c r="I703" s="110"/>
      <c r="J703" s="110"/>
      <c r="K703" s="111"/>
      <c r="L703" s="111"/>
      <c r="M703" s="112"/>
      <c r="N703" s="112"/>
      <c r="O703" s="112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  <c r="CA703" s="66"/>
      <c r="CB703" s="66"/>
      <c r="CC703" s="66"/>
    </row>
    <row r="704" spans="1:81" x14ac:dyDescent="0.25">
      <c r="A704" s="66"/>
      <c r="B704" s="66"/>
      <c r="C704" s="79"/>
      <c r="D704" s="67"/>
      <c r="E704" s="66"/>
      <c r="F704" s="66"/>
      <c r="G704" s="66"/>
      <c r="H704" s="66"/>
      <c r="I704" s="110"/>
      <c r="J704" s="110"/>
      <c r="K704" s="111"/>
      <c r="L704" s="111"/>
      <c r="M704" s="112"/>
      <c r="N704" s="112"/>
      <c r="O704" s="112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  <c r="CA704" s="66"/>
      <c r="CB704" s="66"/>
      <c r="CC704" s="66"/>
    </row>
    <row r="705" spans="1:81" x14ac:dyDescent="0.25">
      <c r="A705" s="66"/>
      <c r="B705" s="66"/>
      <c r="C705" s="79"/>
      <c r="D705" s="67"/>
      <c r="E705" s="66"/>
      <c r="F705" s="66"/>
      <c r="G705" s="66"/>
      <c r="H705" s="66"/>
      <c r="I705" s="110"/>
      <c r="J705" s="110"/>
      <c r="K705" s="111"/>
      <c r="L705" s="111"/>
      <c r="M705" s="112"/>
      <c r="N705" s="112"/>
      <c r="O705" s="112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  <c r="BD705" s="66"/>
      <c r="BE705" s="66"/>
      <c r="BF705" s="66"/>
      <c r="BG705" s="66"/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66"/>
      <c r="BU705" s="66"/>
      <c r="BV705" s="66"/>
      <c r="BW705" s="66"/>
      <c r="BX705" s="66"/>
      <c r="BY705" s="66"/>
      <c r="BZ705" s="66"/>
      <c r="CA705" s="66"/>
      <c r="CB705" s="66"/>
      <c r="CC705" s="66"/>
    </row>
    <row r="706" spans="1:81" x14ac:dyDescent="0.25">
      <c r="A706" s="66"/>
      <c r="B706" s="66"/>
      <c r="C706" s="79"/>
      <c r="D706" s="67"/>
      <c r="E706" s="66"/>
      <c r="F706" s="66"/>
      <c r="G706" s="66"/>
      <c r="H706" s="66"/>
      <c r="I706" s="110"/>
      <c r="J706" s="110"/>
      <c r="K706" s="111"/>
      <c r="L706" s="111"/>
      <c r="M706" s="112"/>
      <c r="N706" s="112"/>
      <c r="O706" s="112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66"/>
      <c r="AX706" s="66"/>
      <c r="AY706" s="66"/>
      <c r="AZ706" s="66"/>
      <c r="BA706" s="66"/>
      <c r="BB706" s="66"/>
      <c r="BC706" s="66"/>
      <c r="BD706" s="66"/>
      <c r="BE706" s="66"/>
      <c r="BF706" s="66"/>
      <c r="BG706" s="66"/>
      <c r="BH706" s="66"/>
      <c r="BI706" s="66"/>
      <c r="BJ706" s="66"/>
      <c r="BK706" s="66"/>
      <c r="BL706" s="66"/>
      <c r="BM706" s="66"/>
      <c r="BN706" s="66"/>
      <c r="BO706" s="66"/>
      <c r="BP706" s="66"/>
      <c r="BQ706" s="66"/>
      <c r="BR706" s="66"/>
      <c r="BS706" s="66"/>
      <c r="BT706" s="66"/>
      <c r="BU706" s="66"/>
      <c r="BV706" s="66"/>
      <c r="BW706" s="66"/>
      <c r="BX706" s="66"/>
      <c r="BY706" s="66"/>
      <c r="BZ706" s="66"/>
      <c r="CA706" s="66"/>
      <c r="CB706" s="66"/>
      <c r="CC706" s="66"/>
    </row>
    <row r="707" spans="1:81" x14ac:dyDescent="0.25">
      <c r="A707" s="66"/>
      <c r="B707" s="66"/>
      <c r="C707" s="79"/>
      <c r="D707" s="67"/>
      <c r="E707" s="66"/>
      <c r="F707" s="66"/>
      <c r="G707" s="66"/>
      <c r="H707" s="66"/>
      <c r="I707" s="110"/>
      <c r="J707" s="110"/>
      <c r="K707" s="111"/>
      <c r="L707" s="111"/>
      <c r="M707" s="112"/>
      <c r="N707" s="112"/>
      <c r="O707" s="112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66"/>
      <c r="BZ707" s="66"/>
      <c r="CA707" s="66"/>
      <c r="CB707" s="66"/>
      <c r="CC707" s="66"/>
    </row>
    <row r="708" spans="1:81" x14ac:dyDescent="0.25">
      <c r="A708" s="66"/>
      <c r="B708" s="66"/>
      <c r="C708" s="79"/>
      <c r="D708" s="67"/>
      <c r="E708" s="66"/>
      <c r="F708" s="66"/>
      <c r="G708" s="66"/>
      <c r="H708" s="66"/>
      <c r="I708" s="110"/>
      <c r="J708" s="110"/>
      <c r="K708" s="111"/>
      <c r="L708" s="111"/>
      <c r="M708" s="112"/>
      <c r="N708" s="112"/>
      <c r="O708" s="112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66"/>
      <c r="BZ708" s="66"/>
      <c r="CA708" s="66"/>
      <c r="CB708" s="66"/>
      <c r="CC708" s="66"/>
    </row>
    <row r="709" spans="1:81" x14ac:dyDescent="0.25">
      <c r="A709" s="66"/>
      <c r="B709" s="66"/>
      <c r="C709" s="79"/>
      <c r="D709" s="67"/>
      <c r="E709" s="66"/>
      <c r="F709" s="66"/>
      <c r="G709" s="66"/>
      <c r="H709" s="66"/>
      <c r="I709" s="110"/>
      <c r="J709" s="110"/>
      <c r="K709" s="111"/>
      <c r="L709" s="111"/>
      <c r="M709" s="112"/>
      <c r="N709" s="112"/>
      <c r="O709" s="112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66"/>
      <c r="BZ709" s="66"/>
      <c r="CA709" s="66"/>
      <c r="CB709" s="66"/>
      <c r="CC709" s="66"/>
    </row>
    <row r="710" spans="1:81" x14ac:dyDescent="0.25">
      <c r="A710" s="66"/>
      <c r="B710" s="66"/>
      <c r="C710" s="79"/>
      <c r="D710" s="67"/>
      <c r="E710" s="66"/>
      <c r="F710" s="66"/>
      <c r="G710" s="66"/>
      <c r="H710" s="66"/>
      <c r="I710" s="110"/>
      <c r="J710" s="110"/>
      <c r="K710" s="111"/>
      <c r="L710" s="111"/>
      <c r="M710" s="112"/>
      <c r="N710" s="112"/>
      <c r="O710" s="112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  <c r="BD710" s="66"/>
      <c r="BE710" s="66"/>
      <c r="BF710" s="66"/>
      <c r="BG710" s="66"/>
      <c r="BH710" s="66"/>
      <c r="BI710" s="66"/>
      <c r="BJ710" s="66"/>
      <c r="BK710" s="66"/>
      <c r="BL710" s="66"/>
      <c r="BM710" s="66"/>
      <c r="BN710" s="66"/>
      <c r="BO710" s="66"/>
      <c r="BP710" s="66"/>
      <c r="BQ710" s="66"/>
      <c r="BR710" s="66"/>
      <c r="BS710" s="66"/>
      <c r="BT710" s="66"/>
      <c r="BU710" s="66"/>
      <c r="BV710" s="66"/>
      <c r="BW710" s="66"/>
      <c r="BX710" s="66"/>
      <c r="BY710" s="66"/>
      <c r="BZ710" s="66"/>
      <c r="CA710" s="66"/>
      <c r="CB710" s="66"/>
      <c r="CC710" s="66"/>
    </row>
    <row r="711" spans="1:81" x14ac:dyDescent="0.25">
      <c r="A711" s="66"/>
      <c r="B711" s="66"/>
      <c r="C711" s="79"/>
      <c r="D711" s="67"/>
      <c r="E711" s="66"/>
      <c r="F711" s="66"/>
      <c r="G711" s="66"/>
      <c r="H711" s="66"/>
      <c r="I711" s="110"/>
      <c r="J711" s="110"/>
      <c r="K711" s="111"/>
      <c r="L711" s="111"/>
      <c r="M711" s="112"/>
      <c r="N711" s="112"/>
      <c r="O711" s="112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  <c r="AV711" s="66"/>
      <c r="AW711" s="66"/>
      <c r="AX711" s="66"/>
      <c r="AY711" s="66"/>
      <c r="AZ711" s="66"/>
      <c r="BA711" s="66"/>
      <c r="BB711" s="66"/>
      <c r="BC711" s="66"/>
      <c r="BD711" s="66"/>
      <c r="BE711" s="66"/>
      <c r="BF711" s="66"/>
      <c r="BG711" s="66"/>
      <c r="BH711" s="66"/>
      <c r="BI711" s="66"/>
      <c r="BJ711" s="66"/>
      <c r="BK711" s="66"/>
      <c r="BL711" s="66"/>
      <c r="BM711" s="66"/>
      <c r="BN711" s="66"/>
      <c r="BO711" s="66"/>
      <c r="BP711" s="66"/>
      <c r="BQ711" s="66"/>
      <c r="BR711" s="66"/>
      <c r="BS711" s="66"/>
      <c r="BT711" s="66"/>
      <c r="BU711" s="66"/>
      <c r="BV711" s="66"/>
      <c r="BW711" s="66"/>
      <c r="BX711" s="66"/>
      <c r="BY711" s="66"/>
      <c r="BZ711" s="66"/>
      <c r="CA711" s="66"/>
      <c r="CB711" s="66"/>
      <c r="CC711" s="66"/>
    </row>
    <row r="712" spans="1:81" x14ac:dyDescent="0.25">
      <c r="A712" s="66"/>
      <c r="B712" s="66"/>
      <c r="C712" s="79"/>
      <c r="D712" s="67"/>
      <c r="E712" s="66"/>
      <c r="F712" s="66"/>
      <c r="G712" s="66"/>
      <c r="H712" s="66"/>
      <c r="I712" s="110"/>
      <c r="J712" s="110"/>
      <c r="K712" s="111"/>
      <c r="L712" s="111"/>
      <c r="M712" s="112"/>
      <c r="N712" s="112"/>
      <c r="O712" s="112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  <c r="AV712" s="66"/>
      <c r="AW712" s="66"/>
      <c r="AX712" s="66"/>
      <c r="AY712" s="66"/>
      <c r="AZ712" s="66"/>
      <c r="BA712" s="66"/>
      <c r="BB712" s="66"/>
      <c r="BC712" s="66"/>
      <c r="BD712" s="66"/>
      <c r="BE712" s="66"/>
      <c r="BF712" s="66"/>
      <c r="BG712" s="66"/>
      <c r="BH712" s="66"/>
      <c r="BI712" s="66"/>
      <c r="BJ712" s="66"/>
      <c r="BK712" s="66"/>
      <c r="BL712" s="66"/>
      <c r="BM712" s="66"/>
      <c r="BN712" s="66"/>
      <c r="BO712" s="66"/>
      <c r="BP712" s="66"/>
      <c r="BQ712" s="66"/>
      <c r="BR712" s="66"/>
      <c r="BS712" s="66"/>
      <c r="BT712" s="66"/>
      <c r="BU712" s="66"/>
      <c r="BV712" s="66"/>
      <c r="BW712" s="66"/>
      <c r="BX712" s="66"/>
      <c r="BY712" s="66"/>
      <c r="BZ712" s="66"/>
      <c r="CA712" s="66"/>
      <c r="CB712" s="66"/>
      <c r="CC712" s="66"/>
    </row>
    <row r="713" spans="1:81" x14ac:dyDescent="0.25">
      <c r="A713" s="66"/>
      <c r="B713" s="66"/>
      <c r="C713" s="79"/>
      <c r="D713" s="67"/>
      <c r="E713" s="66"/>
      <c r="F713" s="66"/>
      <c r="G713" s="66"/>
      <c r="H713" s="66"/>
      <c r="I713" s="110"/>
      <c r="J713" s="110"/>
      <c r="K713" s="111"/>
      <c r="L713" s="111"/>
      <c r="M713" s="112"/>
      <c r="N713" s="112"/>
      <c r="O713" s="112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  <c r="AV713" s="66"/>
      <c r="AW713" s="66"/>
      <c r="AX713" s="66"/>
      <c r="AY713" s="66"/>
      <c r="AZ713" s="66"/>
      <c r="BA713" s="66"/>
      <c r="BB713" s="66"/>
      <c r="BC713" s="66"/>
      <c r="BD713" s="66"/>
      <c r="BE713" s="66"/>
      <c r="BF713" s="66"/>
      <c r="BG713" s="66"/>
      <c r="BH713" s="66"/>
      <c r="BI713" s="66"/>
      <c r="BJ713" s="66"/>
      <c r="BK713" s="66"/>
      <c r="BL713" s="66"/>
      <c r="BM713" s="66"/>
      <c r="BN713" s="66"/>
      <c r="BO713" s="66"/>
      <c r="BP713" s="66"/>
      <c r="BQ713" s="66"/>
      <c r="BR713" s="66"/>
      <c r="BS713" s="66"/>
      <c r="BT713" s="66"/>
      <c r="BU713" s="66"/>
      <c r="BV713" s="66"/>
      <c r="BW713" s="66"/>
      <c r="BX713" s="66"/>
      <c r="BY713" s="66"/>
      <c r="BZ713" s="66"/>
      <c r="CA713" s="66"/>
      <c r="CB713" s="66"/>
      <c r="CC713" s="66"/>
    </row>
    <row r="714" spans="1:81" x14ac:dyDescent="0.25">
      <c r="A714" s="66"/>
      <c r="B714" s="66"/>
      <c r="C714" s="79"/>
      <c r="D714" s="67"/>
      <c r="E714" s="66"/>
      <c r="F714" s="66"/>
      <c r="G714" s="66"/>
      <c r="H714" s="66"/>
      <c r="I714" s="110"/>
      <c r="J714" s="110"/>
      <c r="K714" s="111"/>
      <c r="L714" s="111"/>
      <c r="M714" s="112"/>
      <c r="N714" s="112"/>
      <c r="O714" s="112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  <c r="AV714" s="66"/>
      <c r="AW714" s="66"/>
      <c r="AX714" s="66"/>
      <c r="AY714" s="66"/>
      <c r="AZ714" s="66"/>
      <c r="BA714" s="66"/>
      <c r="BB714" s="66"/>
      <c r="BC714" s="66"/>
      <c r="BD714" s="66"/>
      <c r="BE714" s="66"/>
      <c r="BF714" s="66"/>
      <c r="BG714" s="66"/>
      <c r="BH714" s="66"/>
      <c r="BI714" s="66"/>
      <c r="BJ714" s="66"/>
      <c r="BK714" s="66"/>
      <c r="BL714" s="66"/>
      <c r="BM714" s="66"/>
      <c r="BN714" s="66"/>
      <c r="BO714" s="66"/>
      <c r="BP714" s="66"/>
      <c r="BQ714" s="66"/>
      <c r="BR714" s="66"/>
      <c r="BS714" s="66"/>
      <c r="BT714" s="66"/>
      <c r="BU714" s="66"/>
      <c r="BV714" s="66"/>
      <c r="BW714" s="66"/>
      <c r="BX714" s="66"/>
      <c r="BY714" s="66"/>
      <c r="BZ714" s="66"/>
      <c r="CA714" s="66"/>
      <c r="CB714" s="66"/>
      <c r="CC714" s="66"/>
    </row>
    <row r="715" spans="1:81" x14ac:dyDescent="0.25">
      <c r="A715" s="66"/>
      <c r="B715" s="66"/>
      <c r="C715" s="79"/>
      <c r="D715" s="67"/>
      <c r="E715" s="66"/>
      <c r="F715" s="66"/>
      <c r="G715" s="66"/>
      <c r="H715" s="66"/>
      <c r="I715" s="110"/>
      <c r="J715" s="110"/>
      <c r="K715" s="111"/>
      <c r="L715" s="111"/>
      <c r="M715" s="112"/>
      <c r="N715" s="112"/>
      <c r="O715" s="112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  <c r="AV715" s="66"/>
      <c r="AW715" s="66"/>
      <c r="AX715" s="66"/>
      <c r="AY715" s="66"/>
      <c r="AZ715" s="66"/>
      <c r="BA715" s="66"/>
      <c r="BB715" s="66"/>
      <c r="BC715" s="66"/>
      <c r="BD715" s="66"/>
      <c r="BE715" s="66"/>
      <c r="BF715" s="66"/>
      <c r="BG715" s="66"/>
      <c r="BH715" s="66"/>
      <c r="BI715" s="66"/>
      <c r="BJ715" s="66"/>
      <c r="BK715" s="66"/>
      <c r="BL715" s="66"/>
      <c r="BM715" s="66"/>
      <c r="BN715" s="66"/>
      <c r="BO715" s="66"/>
      <c r="BP715" s="66"/>
      <c r="BQ715" s="66"/>
      <c r="BR715" s="66"/>
      <c r="BS715" s="66"/>
      <c r="BT715" s="66"/>
      <c r="BU715" s="66"/>
      <c r="BV715" s="66"/>
      <c r="BW715" s="66"/>
      <c r="BX715" s="66"/>
      <c r="BY715" s="66"/>
      <c r="BZ715" s="66"/>
      <c r="CA715" s="66"/>
      <c r="CB715" s="66"/>
      <c r="CC715" s="66"/>
    </row>
    <row r="716" spans="1:81" x14ac:dyDescent="0.25">
      <c r="A716" s="66"/>
      <c r="B716" s="66"/>
      <c r="C716" s="79"/>
      <c r="D716" s="67"/>
      <c r="E716" s="66"/>
      <c r="F716" s="66"/>
      <c r="G716" s="66"/>
      <c r="H716" s="66"/>
      <c r="I716" s="110"/>
      <c r="J716" s="110"/>
      <c r="K716" s="111"/>
      <c r="L716" s="111"/>
      <c r="M716" s="112"/>
      <c r="N716" s="112"/>
      <c r="O716" s="112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  <c r="AV716" s="66"/>
      <c r="AW716" s="66"/>
      <c r="AX716" s="66"/>
      <c r="AY716" s="66"/>
      <c r="AZ716" s="66"/>
      <c r="BA716" s="66"/>
      <c r="BB716" s="66"/>
      <c r="BC716" s="66"/>
      <c r="BD716" s="66"/>
      <c r="BE716" s="66"/>
      <c r="BF716" s="66"/>
      <c r="BG716" s="66"/>
      <c r="BH716" s="66"/>
      <c r="BI716" s="66"/>
      <c r="BJ716" s="66"/>
      <c r="BK716" s="66"/>
      <c r="BL716" s="66"/>
      <c r="BM716" s="66"/>
      <c r="BN716" s="66"/>
      <c r="BO716" s="66"/>
      <c r="BP716" s="66"/>
      <c r="BQ716" s="66"/>
      <c r="BR716" s="66"/>
      <c r="BS716" s="66"/>
      <c r="BT716" s="66"/>
      <c r="BU716" s="66"/>
      <c r="BV716" s="66"/>
      <c r="BW716" s="66"/>
      <c r="BX716" s="66"/>
      <c r="BY716" s="66"/>
      <c r="BZ716" s="66"/>
      <c r="CA716" s="66"/>
      <c r="CB716" s="66"/>
      <c r="CC716" s="66"/>
    </row>
    <row r="717" spans="1:81" x14ac:dyDescent="0.25">
      <c r="A717" s="66"/>
      <c r="B717" s="66"/>
      <c r="C717" s="79"/>
      <c r="D717" s="67"/>
      <c r="E717" s="66"/>
      <c r="F717" s="66"/>
      <c r="G717" s="66"/>
      <c r="H717" s="66"/>
      <c r="I717" s="110"/>
      <c r="J717" s="110"/>
      <c r="K717" s="111"/>
      <c r="L717" s="111"/>
      <c r="M717" s="112"/>
      <c r="N717" s="112"/>
      <c r="O717" s="112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  <c r="AV717" s="66"/>
      <c r="AW717" s="66"/>
      <c r="AX717" s="66"/>
      <c r="AY717" s="66"/>
      <c r="AZ717" s="66"/>
      <c r="BA717" s="66"/>
      <c r="BB717" s="66"/>
      <c r="BC717" s="66"/>
      <c r="BD717" s="66"/>
      <c r="BE717" s="66"/>
      <c r="BF717" s="66"/>
      <c r="BG717" s="66"/>
      <c r="BH717" s="66"/>
      <c r="BI717" s="66"/>
      <c r="BJ717" s="66"/>
      <c r="BK717" s="66"/>
      <c r="BL717" s="66"/>
      <c r="BM717" s="66"/>
      <c r="BN717" s="66"/>
      <c r="BO717" s="66"/>
      <c r="BP717" s="66"/>
      <c r="BQ717" s="66"/>
      <c r="BR717" s="66"/>
      <c r="BS717" s="66"/>
      <c r="BT717" s="66"/>
      <c r="BU717" s="66"/>
      <c r="BV717" s="66"/>
      <c r="BW717" s="66"/>
      <c r="BX717" s="66"/>
      <c r="BY717" s="66"/>
      <c r="BZ717" s="66"/>
      <c r="CA717" s="66"/>
      <c r="CB717" s="66"/>
      <c r="CC717" s="66"/>
    </row>
    <row r="718" spans="1:81" x14ac:dyDescent="0.25">
      <c r="A718" s="66"/>
      <c r="B718" s="66"/>
      <c r="C718" s="79"/>
      <c r="D718" s="67"/>
      <c r="E718" s="66"/>
      <c r="F718" s="66"/>
      <c r="G718" s="66"/>
      <c r="H718" s="66"/>
      <c r="I718" s="110"/>
      <c r="J718" s="110"/>
      <c r="K718" s="111"/>
      <c r="L718" s="111"/>
      <c r="M718" s="112"/>
      <c r="N718" s="112"/>
      <c r="O718" s="112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  <c r="AV718" s="66"/>
      <c r="AW718" s="66"/>
      <c r="AX718" s="66"/>
      <c r="AY718" s="66"/>
      <c r="AZ718" s="66"/>
      <c r="BA718" s="66"/>
      <c r="BB718" s="66"/>
      <c r="BC718" s="66"/>
      <c r="BD718" s="66"/>
      <c r="BE718" s="66"/>
      <c r="BF718" s="66"/>
      <c r="BG718" s="66"/>
      <c r="BH718" s="66"/>
      <c r="BI718" s="66"/>
      <c r="BJ718" s="66"/>
      <c r="BK718" s="66"/>
      <c r="BL718" s="66"/>
      <c r="BM718" s="66"/>
      <c r="BN718" s="66"/>
      <c r="BO718" s="66"/>
      <c r="BP718" s="66"/>
      <c r="BQ718" s="66"/>
      <c r="BR718" s="66"/>
      <c r="BS718" s="66"/>
      <c r="BT718" s="66"/>
      <c r="BU718" s="66"/>
      <c r="BV718" s="66"/>
      <c r="BW718" s="66"/>
      <c r="BX718" s="66"/>
      <c r="BY718" s="66"/>
      <c r="BZ718" s="66"/>
      <c r="CA718" s="66"/>
      <c r="CB718" s="66"/>
      <c r="CC718" s="66"/>
    </row>
    <row r="719" spans="1:81" x14ac:dyDescent="0.25">
      <c r="A719" s="66"/>
      <c r="B719" s="66"/>
      <c r="C719" s="79"/>
      <c r="D719" s="67"/>
      <c r="E719" s="66"/>
      <c r="F719" s="66"/>
      <c r="G719" s="66"/>
      <c r="H719" s="66"/>
      <c r="I719" s="110"/>
      <c r="J719" s="110"/>
      <c r="K719" s="111"/>
      <c r="L719" s="111"/>
      <c r="M719" s="112"/>
      <c r="N719" s="112"/>
      <c r="O719" s="112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  <c r="AV719" s="66"/>
      <c r="AW719" s="66"/>
      <c r="AX719" s="66"/>
      <c r="AY719" s="66"/>
      <c r="AZ719" s="66"/>
      <c r="BA719" s="66"/>
      <c r="BB719" s="66"/>
      <c r="BC719" s="66"/>
      <c r="BD719" s="66"/>
      <c r="BE719" s="66"/>
      <c r="BF719" s="66"/>
      <c r="BG719" s="66"/>
      <c r="BH719" s="66"/>
      <c r="BI719" s="66"/>
      <c r="BJ719" s="66"/>
      <c r="BK719" s="66"/>
      <c r="BL719" s="66"/>
      <c r="BM719" s="66"/>
      <c r="BN719" s="66"/>
      <c r="BO719" s="66"/>
      <c r="BP719" s="66"/>
      <c r="BQ719" s="66"/>
      <c r="BR719" s="66"/>
      <c r="BS719" s="66"/>
      <c r="BT719" s="66"/>
      <c r="BU719" s="66"/>
      <c r="BV719" s="66"/>
      <c r="BW719" s="66"/>
      <c r="BX719" s="66"/>
      <c r="BY719" s="66"/>
      <c r="BZ719" s="66"/>
      <c r="CA719" s="66"/>
      <c r="CB719" s="66"/>
      <c r="CC719" s="66"/>
    </row>
    <row r="720" spans="1:81" x14ac:dyDescent="0.25">
      <c r="A720" s="66"/>
      <c r="B720" s="66"/>
      <c r="C720" s="79"/>
      <c r="D720" s="67"/>
      <c r="E720" s="66"/>
      <c r="F720" s="66"/>
      <c r="G720" s="66"/>
      <c r="H720" s="66"/>
      <c r="I720" s="110"/>
      <c r="J720" s="110"/>
      <c r="K720" s="111"/>
      <c r="L720" s="111"/>
      <c r="M720" s="112"/>
      <c r="N720" s="112"/>
      <c r="O720" s="112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66"/>
      <c r="AX720" s="66"/>
      <c r="AY720" s="66"/>
      <c r="AZ720" s="66"/>
      <c r="BA720" s="66"/>
      <c r="BB720" s="66"/>
      <c r="BC720" s="66"/>
      <c r="BD720" s="66"/>
      <c r="BE720" s="66"/>
      <c r="BF720" s="66"/>
      <c r="BG720" s="66"/>
      <c r="BH720" s="66"/>
      <c r="BI720" s="66"/>
      <c r="BJ720" s="66"/>
      <c r="BK720" s="66"/>
      <c r="BL720" s="66"/>
      <c r="BM720" s="66"/>
      <c r="BN720" s="66"/>
      <c r="BO720" s="66"/>
      <c r="BP720" s="66"/>
      <c r="BQ720" s="66"/>
      <c r="BR720" s="66"/>
      <c r="BS720" s="66"/>
      <c r="BT720" s="66"/>
      <c r="BU720" s="66"/>
      <c r="BV720" s="66"/>
      <c r="BW720" s="66"/>
      <c r="BX720" s="66"/>
      <c r="BY720" s="66"/>
      <c r="BZ720" s="66"/>
      <c r="CA720" s="66"/>
      <c r="CB720" s="66"/>
      <c r="CC720" s="66"/>
    </row>
    <row r="721" spans="1:81" x14ac:dyDescent="0.25">
      <c r="A721" s="66"/>
      <c r="B721" s="66"/>
      <c r="C721" s="79"/>
      <c r="D721" s="67"/>
      <c r="E721" s="66"/>
      <c r="F721" s="66"/>
      <c r="G721" s="66"/>
      <c r="H721" s="66"/>
      <c r="I721" s="110"/>
      <c r="J721" s="110"/>
      <c r="K721" s="111"/>
      <c r="L721" s="111"/>
      <c r="M721" s="112"/>
      <c r="N721" s="112"/>
      <c r="O721" s="112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66"/>
      <c r="BZ721" s="66"/>
      <c r="CA721" s="66"/>
      <c r="CB721" s="66"/>
      <c r="CC721" s="66"/>
    </row>
    <row r="722" spans="1:81" x14ac:dyDescent="0.25">
      <c r="A722" s="66"/>
      <c r="B722" s="66"/>
      <c r="C722" s="79"/>
      <c r="D722" s="67"/>
      <c r="E722" s="66"/>
      <c r="F722" s="66"/>
      <c r="G722" s="66"/>
      <c r="H722" s="66"/>
      <c r="I722" s="110"/>
      <c r="J722" s="110"/>
      <c r="K722" s="111"/>
      <c r="L722" s="111"/>
      <c r="M722" s="112"/>
      <c r="N722" s="112"/>
      <c r="O722" s="112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66"/>
      <c r="AX722" s="66"/>
      <c r="AY722" s="66"/>
      <c r="AZ722" s="66"/>
      <c r="BA722" s="66"/>
      <c r="BB722" s="66"/>
      <c r="BC722" s="66"/>
      <c r="BD722" s="66"/>
      <c r="BE722" s="66"/>
      <c r="BF722" s="66"/>
      <c r="BG722" s="66"/>
      <c r="BH722" s="66"/>
      <c r="BI722" s="66"/>
      <c r="BJ722" s="66"/>
      <c r="BK722" s="66"/>
      <c r="BL722" s="66"/>
      <c r="BM722" s="66"/>
      <c r="BN722" s="66"/>
      <c r="BO722" s="66"/>
      <c r="BP722" s="66"/>
      <c r="BQ722" s="66"/>
      <c r="BR722" s="66"/>
      <c r="BS722" s="66"/>
      <c r="BT722" s="66"/>
      <c r="BU722" s="66"/>
      <c r="BV722" s="66"/>
      <c r="BW722" s="66"/>
      <c r="BX722" s="66"/>
      <c r="BY722" s="66"/>
      <c r="BZ722" s="66"/>
      <c r="CA722" s="66"/>
      <c r="CB722" s="66"/>
      <c r="CC722" s="66"/>
    </row>
    <row r="723" spans="1:81" x14ac:dyDescent="0.25">
      <c r="A723" s="66"/>
      <c r="B723" s="66"/>
      <c r="C723" s="79"/>
      <c r="D723" s="67"/>
      <c r="E723" s="66"/>
      <c r="F723" s="66"/>
      <c r="G723" s="66"/>
      <c r="H723" s="66"/>
      <c r="I723" s="110"/>
      <c r="J723" s="110"/>
      <c r="K723" s="111"/>
      <c r="L723" s="111"/>
      <c r="M723" s="112"/>
      <c r="N723" s="112"/>
      <c r="O723" s="112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  <c r="AV723" s="66"/>
      <c r="AW723" s="66"/>
      <c r="AX723" s="66"/>
      <c r="AY723" s="66"/>
      <c r="AZ723" s="66"/>
      <c r="BA723" s="66"/>
      <c r="BB723" s="66"/>
      <c r="BC723" s="66"/>
      <c r="BD723" s="66"/>
      <c r="BE723" s="66"/>
      <c r="BF723" s="66"/>
      <c r="BG723" s="66"/>
      <c r="BH723" s="66"/>
      <c r="BI723" s="66"/>
      <c r="BJ723" s="66"/>
      <c r="BK723" s="66"/>
      <c r="BL723" s="66"/>
      <c r="BM723" s="66"/>
      <c r="BN723" s="66"/>
      <c r="BO723" s="66"/>
      <c r="BP723" s="66"/>
      <c r="BQ723" s="66"/>
      <c r="BR723" s="66"/>
      <c r="BS723" s="66"/>
      <c r="BT723" s="66"/>
      <c r="BU723" s="66"/>
      <c r="BV723" s="66"/>
      <c r="BW723" s="66"/>
      <c r="BX723" s="66"/>
      <c r="BY723" s="66"/>
      <c r="BZ723" s="66"/>
      <c r="CA723" s="66"/>
      <c r="CB723" s="66"/>
      <c r="CC723" s="66"/>
    </row>
    <row r="724" spans="1:81" x14ac:dyDescent="0.25">
      <c r="A724" s="66"/>
      <c r="B724" s="66"/>
      <c r="C724" s="79"/>
      <c r="D724" s="67"/>
      <c r="E724" s="66"/>
      <c r="F724" s="66"/>
      <c r="G724" s="66"/>
      <c r="H724" s="66"/>
      <c r="I724" s="110"/>
      <c r="J724" s="110"/>
      <c r="K724" s="111"/>
      <c r="L724" s="111"/>
      <c r="M724" s="112"/>
      <c r="N724" s="112"/>
      <c r="O724" s="112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  <c r="AV724" s="66"/>
      <c r="AW724" s="66"/>
      <c r="AX724" s="66"/>
      <c r="AY724" s="66"/>
      <c r="AZ724" s="66"/>
      <c r="BA724" s="66"/>
      <c r="BB724" s="66"/>
      <c r="BC724" s="66"/>
      <c r="BD724" s="66"/>
      <c r="BE724" s="66"/>
      <c r="BF724" s="66"/>
      <c r="BG724" s="66"/>
      <c r="BH724" s="66"/>
      <c r="BI724" s="66"/>
      <c r="BJ724" s="66"/>
      <c r="BK724" s="66"/>
      <c r="BL724" s="66"/>
      <c r="BM724" s="66"/>
      <c r="BN724" s="66"/>
      <c r="BO724" s="66"/>
      <c r="BP724" s="66"/>
      <c r="BQ724" s="66"/>
      <c r="BR724" s="66"/>
      <c r="BS724" s="66"/>
      <c r="BT724" s="66"/>
      <c r="BU724" s="66"/>
      <c r="BV724" s="66"/>
      <c r="BW724" s="66"/>
      <c r="BX724" s="66"/>
      <c r="BY724" s="66"/>
      <c r="BZ724" s="66"/>
      <c r="CA724" s="66"/>
      <c r="CB724" s="66"/>
      <c r="CC724" s="66"/>
    </row>
    <row r="725" spans="1:81" x14ac:dyDescent="0.25">
      <c r="A725" s="66"/>
      <c r="B725" s="66"/>
      <c r="C725" s="79"/>
      <c r="D725" s="67"/>
      <c r="E725" s="66"/>
      <c r="F725" s="66"/>
      <c r="G725" s="66"/>
      <c r="H725" s="66"/>
      <c r="I725" s="110"/>
      <c r="J725" s="110"/>
      <c r="K725" s="111"/>
      <c r="L725" s="111"/>
      <c r="M725" s="112"/>
      <c r="N725" s="112"/>
      <c r="O725" s="112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  <c r="AV725" s="66"/>
      <c r="AW725" s="66"/>
      <c r="AX725" s="66"/>
      <c r="AY725" s="66"/>
      <c r="AZ725" s="66"/>
      <c r="BA725" s="66"/>
      <c r="BB725" s="66"/>
      <c r="BC725" s="66"/>
      <c r="BD725" s="66"/>
      <c r="BE725" s="66"/>
      <c r="BF725" s="66"/>
      <c r="BG725" s="66"/>
      <c r="BH725" s="66"/>
      <c r="BI725" s="66"/>
      <c r="BJ725" s="66"/>
      <c r="BK725" s="66"/>
      <c r="BL725" s="66"/>
      <c r="BM725" s="66"/>
      <c r="BN725" s="66"/>
      <c r="BO725" s="66"/>
      <c r="BP725" s="66"/>
      <c r="BQ725" s="66"/>
      <c r="BR725" s="66"/>
      <c r="BS725" s="66"/>
      <c r="BT725" s="66"/>
      <c r="BU725" s="66"/>
      <c r="BV725" s="66"/>
      <c r="BW725" s="66"/>
      <c r="BX725" s="66"/>
      <c r="BY725" s="66"/>
      <c r="BZ725" s="66"/>
      <c r="CA725" s="66"/>
      <c r="CB725" s="66"/>
      <c r="CC725" s="66"/>
    </row>
    <row r="726" spans="1:81" x14ac:dyDescent="0.25">
      <c r="A726" s="66"/>
      <c r="B726" s="66"/>
      <c r="C726" s="79"/>
      <c r="D726" s="67"/>
      <c r="E726" s="66"/>
      <c r="F726" s="66"/>
      <c r="G726" s="66"/>
      <c r="H726" s="66"/>
      <c r="I726" s="110"/>
      <c r="J726" s="110"/>
      <c r="K726" s="111"/>
      <c r="L726" s="111"/>
      <c r="M726" s="112"/>
      <c r="N726" s="112"/>
      <c r="O726" s="112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  <c r="AV726" s="66"/>
      <c r="AW726" s="66"/>
      <c r="AX726" s="66"/>
      <c r="AY726" s="66"/>
      <c r="AZ726" s="66"/>
      <c r="BA726" s="66"/>
      <c r="BB726" s="66"/>
      <c r="BC726" s="66"/>
      <c r="BD726" s="66"/>
      <c r="BE726" s="66"/>
      <c r="BF726" s="66"/>
      <c r="BG726" s="66"/>
      <c r="BH726" s="66"/>
      <c r="BI726" s="66"/>
      <c r="BJ726" s="66"/>
      <c r="BK726" s="66"/>
      <c r="BL726" s="66"/>
      <c r="BM726" s="66"/>
      <c r="BN726" s="66"/>
      <c r="BO726" s="66"/>
      <c r="BP726" s="66"/>
      <c r="BQ726" s="66"/>
      <c r="BR726" s="66"/>
      <c r="BS726" s="66"/>
      <c r="BT726" s="66"/>
      <c r="BU726" s="66"/>
      <c r="BV726" s="66"/>
      <c r="BW726" s="66"/>
      <c r="BX726" s="66"/>
      <c r="BY726" s="66"/>
      <c r="BZ726" s="66"/>
      <c r="CA726" s="66"/>
      <c r="CB726" s="66"/>
      <c r="CC726" s="66"/>
    </row>
    <row r="727" spans="1:81" x14ac:dyDescent="0.25">
      <c r="A727" s="66"/>
      <c r="B727" s="66"/>
      <c r="C727" s="79"/>
      <c r="D727" s="67"/>
      <c r="E727" s="66"/>
      <c r="F727" s="66"/>
      <c r="G727" s="66"/>
      <c r="H727" s="66"/>
      <c r="I727" s="110"/>
      <c r="J727" s="110"/>
      <c r="K727" s="111"/>
      <c r="L727" s="111"/>
      <c r="M727" s="112"/>
      <c r="N727" s="112"/>
      <c r="O727" s="112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  <c r="AV727" s="66"/>
      <c r="AW727" s="66"/>
      <c r="AX727" s="66"/>
      <c r="AY727" s="66"/>
      <c r="AZ727" s="66"/>
      <c r="BA727" s="66"/>
      <c r="BB727" s="66"/>
      <c r="BC727" s="66"/>
      <c r="BD727" s="66"/>
      <c r="BE727" s="66"/>
      <c r="BF727" s="66"/>
      <c r="BG727" s="66"/>
      <c r="BH727" s="66"/>
      <c r="BI727" s="66"/>
      <c r="BJ727" s="66"/>
      <c r="BK727" s="66"/>
      <c r="BL727" s="66"/>
      <c r="BM727" s="66"/>
      <c r="BN727" s="66"/>
      <c r="BO727" s="66"/>
      <c r="BP727" s="66"/>
      <c r="BQ727" s="66"/>
      <c r="BR727" s="66"/>
      <c r="BS727" s="66"/>
      <c r="BT727" s="66"/>
      <c r="BU727" s="66"/>
      <c r="BV727" s="66"/>
      <c r="BW727" s="66"/>
      <c r="BX727" s="66"/>
      <c r="BY727" s="66"/>
      <c r="BZ727" s="66"/>
      <c r="CA727" s="66"/>
      <c r="CB727" s="66"/>
      <c r="CC727" s="66"/>
    </row>
    <row r="728" spans="1:81" x14ac:dyDescent="0.25">
      <c r="A728" s="66"/>
      <c r="B728" s="66"/>
      <c r="C728" s="79"/>
      <c r="D728" s="67"/>
      <c r="E728" s="66"/>
      <c r="F728" s="66"/>
      <c r="G728" s="66"/>
      <c r="H728" s="66"/>
      <c r="I728" s="110"/>
      <c r="J728" s="110"/>
      <c r="K728" s="111"/>
      <c r="L728" s="111"/>
      <c r="M728" s="112"/>
      <c r="N728" s="112"/>
      <c r="O728" s="112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  <c r="AV728" s="66"/>
      <c r="AW728" s="66"/>
      <c r="AX728" s="66"/>
      <c r="AY728" s="66"/>
      <c r="AZ728" s="66"/>
      <c r="BA728" s="66"/>
      <c r="BB728" s="66"/>
      <c r="BC728" s="66"/>
      <c r="BD728" s="66"/>
      <c r="BE728" s="66"/>
      <c r="BF728" s="66"/>
      <c r="BG728" s="66"/>
      <c r="BH728" s="66"/>
      <c r="BI728" s="66"/>
      <c r="BJ728" s="66"/>
      <c r="BK728" s="66"/>
      <c r="BL728" s="66"/>
      <c r="BM728" s="66"/>
      <c r="BN728" s="66"/>
      <c r="BO728" s="66"/>
      <c r="BP728" s="66"/>
      <c r="BQ728" s="66"/>
      <c r="BR728" s="66"/>
      <c r="BS728" s="66"/>
      <c r="BT728" s="66"/>
      <c r="BU728" s="66"/>
      <c r="BV728" s="66"/>
      <c r="BW728" s="66"/>
      <c r="BX728" s="66"/>
      <c r="BY728" s="66"/>
      <c r="BZ728" s="66"/>
      <c r="CA728" s="66"/>
      <c r="CB728" s="66"/>
      <c r="CC728" s="66"/>
    </row>
    <row r="729" spans="1:81" x14ac:dyDescent="0.25">
      <c r="A729" s="66"/>
      <c r="B729" s="66"/>
      <c r="C729" s="79"/>
      <c r="D729" s="67"/>
      <c r="E729" s="66"/>
      <c r="F729" s="66"/>
      <c r="G729" s="66"/>
      <c r="H729" s="66"/>
      <c r="I729" s="110"/>
      <c r="J729" s="110"/>
      <c r="K729" s="111"/>
      <c r="L729" s="111"/>
      <c r="M729" s="112"/>
      <c r="N729" s="112"/>
      <c r="O729" s="112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  <c r="AV729" s="66"/>
      <c r="AW729" s="66"/>
      <c r="AX729" s="66"/>
      <c r="AY729" s="66"/>
      <c r="AZ729" s="66"/>
      <c r="BA729" s="66"/>
      <c r="BB729" s="66"/>
      <c r="BC729" s="66"/>
      <c r="BD729" s="66"/>
      <c r="BE729" s="66"/>
      <c r="BF729" s="66"/>
      <c r="BG729" s="66"/>
      <c r="BH729" s="66"/>
      <c r="BI729" s="66"/>
      <c r="BJ729" s="66"/>
      <c r="BK729" s="66"/>
      <c r="BL729" s="66"/>
      <c r="BM729" s="66"/>
      <c r="BN729" s="66"/>
      <c r="BO729" s="66"/>
      <c r="BP729" s="66"/>
      <c r="BQ729" s="66"/>
      <c r="BR729" s="66"/>
      <c r="BS729" s="66"/>
      <c r="BT729" s="66"/>
      <c r="BU729" s="66"/>
      <c r="BV729" s="66"/>
      <c r="BW729" s="66"/>
      <c r="BX729" s="66"/>
      <c r="BY729" s="66"/>
      <c r="BZ729" s="66"/>
      <c r="CA729" s="66"/>
      <c r="CB729" s="66"/>
      <c r="CC729" s="66"/>
    </row>
    <row r="730" spans="1:81" x14ac:dyDescent="0.25">
      <c r="A730" s="66"/>
      <c r="B730" s="66"/>
      <c r="C730" s="79"/>
      <c r="D730" s="67"/>
      <c r="E730" s="66"/>
      <c r="F730" s="66"/>
      <c r="G730" s="66"/>
      <c r="H730" s="66"/>
      <c r="I730" s="110"/>
      <c r="J730" s="110"/>
      <c r="K730" s="111"/>
      <c r="L730" s="111"/>
      <c r="M730" s="112"/>
      <c r="N730" s="112"/>
      <c r="O730" s="112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  <c r="AV730" s="66"/>
      <c r="AW730" s="66"/>
      <c r="AX730" s="66"/>
      <c r="AY730" s="66"/>
      <c r="AZ730" s="66"/>
      <c r="BA730" s="66"/>
      <c r="BB730" s="66"/>
      <c r="BC730" s="66"/>
      <c r="BD730" s="66"/>
      <c r="BE730" s="66"/>
      <c r="BF730" s="66"/>
      <c r="BG730" s="66"/>
      <c r="BH730" s="66"/>
      <c r="BI730" s="66"/>
      <c r="BJ730" s="66"/>
      <c r="BK730" s="66"/>
      <c r="BL730" s="66"/>
      <c r="BM730" s="66"/>
      <c r="BN730" s="66"/>
      <c r="BO730" s="66"/>
      <c r="BP730" s="66"/>
      <c r="BQ730" s="66"/>
      <c r="BR730" s="66"/>
      <c r="BS730" s="66"/>
      <c r="BT730" s="66"/>
      <c r="BU730" s="66"/>
      <c r="BV730" s="66"/>
      <c r="BW730" s="66"/>
      <c r="BX730" s="66"/>
      <c r="BY730" s="66"/>
      <c r="BZ730" s="66"/>
      <c r="CA730" s="66"/>
      <c r="CB730" s="66"/>
      <c r="CC730" s="66"/>
    </row>
    <row r="731" spans="1:81" x14ac:dyDescent="0.25">
      <c r="A731" s="66"/>
      <c r="B731" s="66"/>
      <c r="C731" s="79"/>
      <c r="D731" s="67"/>
      <c r="E731" s="66"/>
      <c r="F731" s="66"/>
      <c r="G731" s="66"/>
      <c r="H731" s="66"/>
      <c r="I731" s="110"/>
      <c r="J731" s="110"/>
      <c r="K731" s="111"/>
      <c r="L731" s="111"/>
      <c r="M731" s="112"/>
      <c r="N731" s="112"/>
      <c r="O731" s="112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66"/>
      <c r="AX731" s="66"/>
      <c r="AY731" s="66"/>
      <c r="AZ731" s="66"/>
      <c r="BA731" s="66"/>
      <c r="BB731" s="66"/>
      <c r="BC731" s="66"/>
      <c r="BD731" s="66"/>
      <c r="BE731" s="66"/>
      <c r="BF731" s="66"/>
      <c r="BG731" s="66"/>
      <c r="BH731" s="66"/>
      <c r="BI731" s="66"/>
      <c r="BJ731" s="66"/>
      <c r="BK731" s="66"/>
      <c r="BL731" s="66"/>
      <c r="BM731" s="66"/>
      <c r="BN731" s="66"/>
      <c r="BO731" s="66"/>
      <c r="BP731" s="66"/>
      <c r="BQ731" s="66"/>
      <c r="BR731" s="66"/>
      <c r="BS731" s="66"/>
      <c r="BT731" s="66"/>
      <c r="BU731" s="66"/>
      <c r="BV731" s="66"/>
      <c r="BW731" s="66"/>
      <c r="BX731" s="66"/>
      <c r="BY731" s="66"/>
      <c r="BZ731" s="66"/>
      <c r="CA731" s="66"/>
      <c r="CB731" s="66"/>
      <c r="CC731" s="66"/>
    </row>
    <row r="732" spans="1:81" x14ac:dyDescent="0.25">
      <c r="A732" s="66"/>
      <c r="B732" s="66"/>
      <c r="C732" s="79"/>
      <c r="D732" s="67"/>
      <c r="E732" s="66"/>
      <c r="F732" s="66"/>
      <c r="G732" s="66"/>
      <c r="H732" s="66"/>
      <c r="I732" s="110"/>
      <c r="J732" s="110"/>
      <c r="K732" s="111"/>
      <c r="L732" s="111"/>
      <c r="M732" s="112"/>
      <c r="N732" s="112"/>
      <c r="O732" s="112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  <c r="AV732" s="66"/>
      <c r="AW732" s="66"/>
      <c r="AX732" s="66"/>
      <c r="AY732" s="66"/>
      <c r="AZ732" s="66"/>
      <c r="BA732" s="66"/>
      <c r="BB732" s="66"/>
      <c r="BC732" s="66"/>
      <c r="BD732" s="66"/>
      <c r="BE732" s="66"/>
      <c r="BF732" s="66"/>
      <c r="BG732" s="66"/>
      <c r="BH732" s="66"/>
      <c r="BI732" s="66"/>
      <c r="BJ732" s="66"/>
      <c r="BK732" s="66"/>
      <c r="BL732" s="66"/>
      <c r="BM732" s="66"/>
      <c r="BN732" s="66"/>
      <c r="BO732" s="66"/>
      <c r="BP732" s="66"/>
      <c r="BQ732" s="66"/>
      <c r="BR732" s="66"/>
      <c r="BS732" s="66"/>
      <c r="BT732" s="66"/>
      <c r="BU732" s="66"/>
      <c r="BV732" s="66"/>
      <c r="BW732" s="66"/>
      <c r="BX732" s="66"/>
      <c r="BY732" s="66"/>
      <c r="BZ732" s="66"/>
      <c r="CA732" s="66"/>
      <c r="CB732" s="66"/>
      <c r="CC732" s="66"/>
    </row>
    <row r="733" spans="1:81" x14ac:dyDescent="0.25">
      <c r="A733" s="66"/>
      <c r="B733" s="66"/>
      <c r="C733" s="79"/>
      <c r="D733" s="67"/>
      <c r="E733" s="66"/>
      <c r="F733" s="66"/>
      <c r="G733" s="66"/>
      <c r="H733" s="66"/>
      <c r="I733" s="110"/>
      <c r="J733" s="110"/>
      <c r="K733" s="111"/>
      <c r="L733" s="111"/>
      <c r="M733" s="112"/>
      <c r="N733" s="112"/>
      <c r="O733" s="112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66"/>
      <c r="BZ733" s="66"/>
      <c r="CA733" s="66"/>
      <c r="CB733" s="66"/>
      <c r="CC733" s="66"/>
    </row>
    <row r="734" spans="1:81" x14ac:dyDescent="0.25">
      <c r="A734" s="66"/>
      <c r="B734" s="66"/>
      <c r="C734" s="79"/>
      <c r="D734" s="67"/>
      <c r="E734" s="66"/>
      <c r="F734" s="66"/>
      <c r="G734" s="66"/>
      <c r="H734" s="66"/>
      <c r="I734" s="110"/>
      <c r="J734" s="110"/>
      <c r="K734" s="111"/>
      <c r="L734" s="111"/>
      <c r="M734" s="112"/>
      <c r="N734" s="112"/>
      <c r="O734" s="112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  <c r="BD734" s="66"/>
      <c r="BE734" s="66"/>
      <c r="BF734" s="66"/>
      <c r="BG734" s="66"/>
      <c r="BH734" s="66"/>
      <c r="BI734" s="66"/>
      <c r="BJ734" s="66"/>
      <c r="BK734" s="66"/>
      <c r="BL734" s="66"/>
      <c r="BM734" s="66"/>
      <c r="BN734" s="66"/>
      <c r="BO734" s="66"/>
      <c r="BP734" s="66"/>
      <c r="BQ734" s="66"/>
      <c r="BR734" s="66"/>
      <c r="BS734" s="66"/>
      <c r="BT734" s="66"/>
      <c r="BU734" s="66"/>
      <c r="BV734" s="66"/>
      <c r="BW734" s="66"/>
      <c r="BX734" s="66"/>
      <c r="BY734" s="66"/>
      <c r="BZ734" s="66"/>
      <c r="CA734" s="66"/>
      <c r="CB734" s="66"/>
      <c r="CC734" s="66"/>
    </row>
    <row r="735" spans="1:81" x14ac:dyDescent="0.25">
      <c r="A735" s="66"/>
      <c r="B735" s="66"/>
      <c r="C735" s="79"/>
      <c r="D735" s="67"/>
      <c r="E735" s="66"/>
      <c r="F735" s="66"/>
      <c r="G735" s="66"/>
      <c r="H735" s="66"/>
      <c r="I735" s="110"/>
      <c r="J735" s="110"/>
      <c r="K735" s="111"/>
      <c r="L735" s="111"/>
      <c r="M735" s="112"/>
      <c r="N735" s="112"/>
      <c r="O735" s="112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  <c r="BD735" s="66"/>
      <c r="BE735" s="66"/>
      <c r="BF735" s="66"/>
      <c r="BG735" s="66"/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66"/>
      <c r="BU735" s="66"/>
      <c r="BV735" s="66"/>
      <c r="BW735" s="66"/>
      <c r="BX735" s="66"/>
      <c r="BY735" s="66"/>
      <c r="BZ735" s="66"/>
      <c r="CA735" s="66"/>
      <c r="CB735" s="66"/>
      <c r="CC735" s="66"/>
    </row>
    <row r="736" spans="1:81" x14ac:dyDescent="0.25">
      <c r="A736" s="66"/>
      <c r="B736" s="66"/>
      <c r="C736" s="79"/>
      <c r="D736" s="67"/>
      <c r="E736" s="66"/>
      <c r="F736" s="66"/>
      <c r="G736" s="66"/>
      <c r="H736" s="66"/>
      <c r="I736" s="110"/>
      <c r="J736" s="110"/>
      <c r="K736" s="111"/>
      <c r="L736" s="111"/>
      <c r="M736" s="112"/>
      <c r="N736" s="112"/>
      <c r="O736" s="112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  <c r="BD736" s="66"/>
      <c r="BE736" s="66"/>
      <c r="BF736" s="66"/>
      <c r="BG736" s="66"/>
      <c r="BH736" s="66"/>
      <c r="BI736" s="66"/>
      <c r="BJ736" s="66"/>
      <c r="BK736" s="66"/>
      <c r="BL736" s="66"/>
      <c r="BM736" s="66"/>
      <c r="BN736" s="66"/>
      <c r="BO736" s="66"/>
      <c r="BP736" s="66"/>
      <c r="BQ736" s="66"/>
      <c r="BR736" s="66"/>
      <c r="BS736" s="66"/>
      <c r="BT736" s="66"/>
      <c r="BU736" s="66"/>
      <c r="BV736" s="66"/>
      <c r="BW736" s="66"/>
      <c r="BX736" s="66"/>
      <c r="BY736" s="66"/>
      <c r="BZ736" s="66"/>
      <c r="CA736" s="66"/>
      <c r="CB736" s="66"/>
      <c r="CC736" s="66"/>
    </row>
    <row r="737" spans="1:81" x14ac:dyDescent="0.25">
      <c r="A737" s="66"/>
      <c r="B737" s="66"/>
      <c r="C737" s="79"/>
      <c r="D737" s="67"/>
      <c r="E737" s="66"/>
      <c r="F737" s="66"/>
      <c r="G737" s="66"/>
      <c r="H737" s="66"/>
      <c r="I737" s="110"/>
      <c r="J737" s="110"/>
      <c r="K737" s="111"/>
      <c r="L737" s="111"/>
      <c r="M737" s="112"/>
      <c r="N737" s="112"/>
      <c r="O737" s="112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  <c r="AV737" s="66"/>
      <c r="AW737" s="66"/>
      <c r="AX737" s="66"/>
      <c r="AY737" s="66"/>
      <c r="AZ737" s="66"/>
      <c r="BA737" s="66"/>
      <c r="BB737" s="66"/>
      <c r="BC737" s="66"/>
      <c r="BD737" s="66"/>
      <c r="BE737" s="66"/>
      <c r="BF737" s="66"/>
      <c r="BG737" s="66"/>
      <c r="BH737" s="66"/>
      <c r="BI737" s="66"/>
      <c r="BJ737" s="66"/>
      <c r="BK737" s="66"/>
      <c r="BL737" s="66"/>
      <c r="BM737" s="66"/>
      <c r="BN737" s="66"/>
      <c r="BO737" s="66"/>
      <c r="BP737" s="66"/>
      <c r="BQ737" s="66"/>
      <c r="BR737" s="66"/>
      <c r="BS737" s="66"/>
      <c r="BT737" s="66"/>
      <c r="BU737" s="66"/>
      <c r="BV737" s="66"/>
      <c r="BW737" s="66"/>
      <c r="BX737" s="66"/>
      <c r="BY737" s="66"/>
      <c r="BZ737" s="66"/>
      <c r="CA737" s="66"/>
      <c r="CB737" s="66"/>
      <c r="CC737" s="66"/>
    </row>
    <row r="738" spans="1:81" x14ac:dyDescent="0.25">
      <c r="A738" s="66"/>
      <c r="B738" s="66"/>
      <c r="C738" s="79"/>
      <c r="D738" s="67"/>
      <c r="E738" s="66"/>
      <c r="F738" s="66"/>
      <c r="G738" s="66"/>
      <c r="H738" s="66"/>
      <c r="I738" s="110"/>
      <c r="J738" s="110"/>
      <c r="K738" s="111"/>
      <c r="L738" s="111"/>
      <c r="M738" s="112"/>
      <c r="N738" s="112"/>
      <c r="O738" s="112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  <c r="AV738" s="66"/>
      <c r="AW738" s="66"/>
      <c r="AX738" s="66"/>
      <c r="AY738" s="66"/>
      <c r="AZ738" s="66"/>
      <c r="BA738" s="66"/>
      <c r="BB738" s="66"/>
      <c r="BC738" s="66"/>
      <c r="BD738" s="66"/>
      <c r="BE738" s="66"/>
      <c r="BF738" s="66"/>
      <c r="BG738" s="66"/>
      <c r="BH738" s="66"/>
      <c r="BI738" s="66"/>
      <c r="BJ738" s="66"/>
      <c r="BK738" s="66"/>
      <c r="BL738" s="66"/>
      <c r="BM738" s="66"/>
      <c r="BN738" s="66"/>
      <c r="BO738" s="66"/>
      <c r="BP738" s="66"/>
      <c r="BQ738" s="66"/>
      <c r="BR738" s="66"/>
      <c r="BS738" s="66"/>
      <c r="BT738" s="66"/>
      <c r="BU738" s="66"/>
      <c r="BV738" s="66"/>
      <c r="BW738" s="66"/>
      <c r="BX738" s="66"/>
      <c r="BY738" s="66"/>
      <c r="BZ738" s="66"/>
      <c r="CA738" s="66"/>
      <c r="CB738" s="66"/>
      <c r="CC738" s="66"/>
    </row>
    <row r="739" spans="1:81" x14ac:dyDescent="0.25">
      <c r="A739" s="66"/>
      <c r="B739" s="66"/>
      <c r="C739" s="79"/>
      <c r="D739" s="67"/>
      <c r="E739" s="66"/>
      <c r="F739" s="66"/>
      <c r="G739" s="66"/>
      <c r="H739" s="66"/>
      <c r="I739" s="110"/>
      <c r="J739" s="110"/>
      <c r="K739" s="111"/>
      <c r="L739" s="111"/>
      <c r="M739" s="112"/>
      <c r="N739" s="112"/>
      <c r="O739" s="112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  <c r="AV739" s="66"/>
      <c r="AW739" s="66"/>
      <c r="AX739" s="66"/>
      <c r="AY739" s="66"/>
      <c r="AZ739" s="66"/>
      <c r="BA739" s="66"/>
      <c r="BB739" s="66"/>
      <c r="BC739" s="66"/>
      <c r="BD739" s="66"/>
      <c r="BE739" s="66"/>
      <c r="BF739" s="66"/>
      <c r="BG739" s="66"/>
      <c r="BH739" s="66"/>
      <c r="BI739" s="66"/>
      <c r="BJ739" s="66"/>
      <c r="BK739" s="66"/>
      <c r="BL739" s="66"/>
      <c r="BM739" s="66"/>
      <c r="BN739" s="66"/>
      <c r="BO739" s="66"/>
      <c r="BP739" s="66"/>
      <c r="BQ739" s="66"/>
      <c r="BR739" s="66"/>
      <c r="BS739" s="66"/>
      <c r="BT739" s="66"/>
      <c r="BU739" s="66"/>
      <c r="BV739" s="66"/>
      <c r="BW739" s="66"/>
      <c r="BX739" s="66"/>
      <c r="BY739" s="66"/>
      <c r="BZ739" s="66"/>
      <c r="CA739" s="66"/>
      <c r="CB739" s="66"/>
      <c r="CC739" s="66"/>
    </row>
    <row r="740" spans="1:81" x14ac:dyDescent="0.25">
      <c r="A740" s="66"/>
      <c r="B740" s="66"/>
      <c r="C740" s="79"/>
      <c r="D740" s="67"/>
      <c r="E740" s="66"/>
      <c r="F740" s="66"/>
      <c r="G740" s="66"/>
      <c r="H740" s="66"/>
      <c r="I740" s="110"/>
      <c r="J740" s="110"/>
      <c r="K740" s="111"/>
      <c r="L740" s="111"/>
      <c r="M740" s="112"/>
      <c r="N740" s="112"/>
      <c r="O740" s="112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  <c r="AV740" s="66"/>
      <c r="AW740" s="66"/>
      <c r="AX740" s="66"/>
      <c r="AY740" s="66"/>
      <c r="AZ740" s="66"/>
      <c r="BA740" s="66"/>
      <c r="BB740" s="66"/>
      <c r="BC740" s="66"/>
      <c r="BD740" s="66"/>
      <c r="BE740" s="66"/>
      <c r="BF740" s="66"/>
      <c r="BG740" s="66"/>
      <c r="BH740" s="66"/>
      <c r="BI740" s="66"/>
      <c r="BJ740" s="66"/>
      <c r="BK740" s="66"/>
      <c r="BL740" s="66"/>
      <c r="BM740" s="66"/>
      <c r="BN740" s="66"/>
      <c r="BO740" s="66"/>
      <c r="BP740" s="66"/>
      <c r="BQ740" s="66"/>
      <c r="BR740" s="66"/>
      <c r="BS740" s="66"/>
      <c r="BT740" s="66"/>
      <c r="BU740" s="66"/>
      <c r="BV740" s="66"/>
      <c r="BW740" s="66"/>
      <c r="BX740" s="66"/>
      <c r="BY740" s="66"/>
      <c r="BZ740" s="66"/>
      <c r="CA740" s="66"/>
      <c r="CB740" s="66"/>
      <c r="CC740" s="66"/>
    </row>
    <row r="741" spans="1:81" x14ac:dyDescent="0.25">
      <c r="A741" s="66"/>
      <c r="B741" s="66"/>
      <c r="C741" s="79"/>
      <c r="D741" s="67"/>
      <c r="E741" s="66"/>
      <c r="F741" s="66"/>
      <c r="G741" s="66"/>
      <c r="H741" s="66"/>
      <c r="I741" s="110"/>
      <c r="J741" s="110"/>
      <c r="K741" s="111"/>
      <c r="L741" s="111"/>
      <c r="M741" s="112"/>
      <c r="N741" s="112"/>
      <c r="O741" s="112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  <c r="AV741" s="66"/>
      <c r="AW741" s="66"/>
      <c r="AX741" s="66"/>
      <c r="AY741" s="66"/>
      <c r="AZ741" s="66"/>
      <c r="BA741" s="66"/>
      <c r="BB741" s="66"/>
      <c r="BC741" s="66"/>
      <c r="BD741" s="66"/>
      <c r="BE741" s="66"/>
      <c r="BF741" s="66"/>
      <c r="BG741" s="66"/>
      <c r="BH741" s="66"/>
      <c r="BI741" s="66"/>
      <c r="BJ741" s="66"/>
      <c r="BK741" s="66"/>
      <c r="BL741" s="66"/>
      <c r="BM741" s="66"/>
      <c r="BN741" s="66"/>
      <c r="BO741" s="66"/>
      <c r="BP741" s="66"/>
      <c r="BQ741" s="66"/>
      <c r="BR741" s="66"/>
      <c r="BS741" s="66"/>
      <c r="BT741" s="66"/>
      <c r="BU741" s="66"/>
      <c r="BV741" s="66"/>
      <c r="BW741" s="66"/>
      <c r="BX741" s="66"/>
      <c r="BY741" s="66"/>
      <c r="BZ741" s="66"/>
      <c r="CA741" s="66"/>
      <c r="CB741" s="66"/>
      <c r="CC741" s="66"/>
    </row>
    <row r="742" spans="1:81" x14ac:dyDescent="0.25">
      <c r="A742" s="66"/>
      <c r="B742" s="66"/>
      <c r="C742" s="79"/>
      <c r="D742" s="67"/>
      <c r="E742" s="66"/>
      <c r="F742" s="66"/>
      <c r="G742" s="66"/>
      <c r="H742" s="66"/>
      <c r="I742" s="110"/>
      <c r="J742" s="110"/>
      <c r="K742" s="111"/>
      <c r="L742" s="111"/>
      <c r="M742" s="112"/>
      <c r="N742" s="112"/>
      <c r="O742" s="112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  <c r="AV742" s="66"/>
      <c r="AW742" s="66"/>
      <c r="AX742" s="66"/>
      <c r="AY742" s="66"/>
      <c r="AZ742" s="66"/>
      <c r="BA742" s="66"/>
      <c r="BB742" s="66"/>
      <c r="BC742" s="66"/>
      <c r="BD742" s="66"/>
      <c r="BE742" s="66"/>
      <c r="BF742" s="66"/>
      <c r="BG742" s="66"/>
      <c r="BH742" s="66"/>
      <c r="BI742" s="66"/>
      <c r="BJ742" s="66"/>
      <c r="BK742" s="66"/>
      <c r="BL742" s="66"/>
      <c r="BM742" s="66"/>
      <c r="BN742" s="66"/>
      <c r="BO742" s="66"/>
      <c r="BP742" s="66"/>
      <c r="BQ742" s="66"/>
      <c r="BR742" s="66"/>
      <c r="BS742" s="66"/>
      <c r="BT742" s="66"/>
      <c r="BU742" s="66"/>
      <c r="BV742" s="66"/>
      <c r="BW742" s="66"/>
      <c r="BX742" s="66"/>
      <c r="BY742" s="66"/>
      <c r="BZ742" s="66"/>
      <c r="CA742" s="66"/>
      <c r="CB742" s="66"/>
      <c r="CC742" s="66"/>
    </row>
    <row r="743" spans="1:81" x14ac:dyDescent="0.25">
      <c r="A743" s="66"/>
      <c r="B743" s="66"/>
      <c r="C743" s="79"/>
      <c r="D743" s="67"/>
      <c r="E743" s="66"/>
      <c r="F743" s="66"/>
      <c r="G743" s="66"/>
      <c r="H743" s="66"/>
      <c r="I743" s="110"/>
      <c r="J743" s="110"/>
      <c r="K743" s="111"/>
      <c r="L743" s="111"/>
      <c r="M743" s="112"/>
      <c r="N743" s="112"/>
      <c r="O743" s="112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  <c r="AV743" s="66"/>
      <c r="AW743" s="66"/>
      <c r="AX743" s="66"/>
      <c r="AY743" s="66"/>
      <c r="AZ743" s="66"/>
      <c r="BA743" s="66"/>
      <c r="BB743" s="66"/>
      <c r="BC743" s="66"/>
      <c r="BD743" s="66"/>
      <c r="BE743" s="66"/>
      <c r="BF743" s="66"/>
      <c r="BG743" s="66"/>
      <c r="BH743" s="66"/>
      <c r="BI743" s="66"/>
      <c r="BJ743" s="66"/>
      <c r="BK743" s="66"/>
      <c r="BL743" s="66"/>
      <c r="BM743" s="66"/>
      <c r="BN743" s="66"/>
      <c r="BO743" s="66"/>
      <c r="BP743" s="66"/>
      <c r="BQ743" s="66"/>
      <c r="BR743" s="66"/>
      <c r="BS743" s="66"/>
      <c r="BT743" s="66"/>
      <c r="BU743" s="66"/>
      <c r="BV743" s="66"/>
      <c r="BW743" s="66"/>
      <c r="BX743" s="66"/>
      <c r="BY743" s="66"/>
      <c r="BZ743" s="66"/>
      <c r="CA743" s="66"/>
      <c r="CB743" s="66"/>
      <c r="CC743" s="66"/>
    </row>
    <row r="744" spans="1:81" x14ac:dyDescent="0.25">
      <c r="A744" s="66"/>
      <c r="B744" s="66"/>
      <c r="C744" s="79"/>
      <c r="D744" s="67"/>
      <c r="E744" s="66"/>
      <c r="F744" s="66"/>
      <c r="G744" s="66"/>
      <c r="H744" s="66"/>
      <c r="I744" s="110"/>
      <c r="J744" s="110"/>
      <c r="K744" s="111"/>
      <c r="L744" s="111"/>
      <c r="M744" s="112"/>
      <c r="N744" s="112"/>
      <c r="O744" s="112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  <c r="AV744" s="66"/>
      <c r="AW744" s="66"/>
      <c r="AX744" s="66"/>
      <c r="AY744" s="66"/>
      <c r="AZ744" s="66"/>
      <c r="BA744" s="66"/>
      <c r="BB744" s="66"/>
      <c r="BC744" s="66"/>
      <c r="BD744" s="66"/>
      <c r="BE744" s="66"/>
      <c r="BF744" s="66"/>
      <c r="BG744" s="66"/>
      <c r="BH744" s="66"/>
      <c r="BI744" s="66"/>
      <c r="BJ744" s="66"/>
      <c r="BK744" s="66"/>
      <c r="BL744" s="66"/>
      <c r="BM744" s="66"/>
      <c r="BN744" s="66"/>
      <c r="BO744" s="66"/>
      <c r="BP744" s="66"/>
      <c r="BQ744" s="66"/>
      <c r="BR744" s="66"/>
      <c r="BS744" s="66"/>
      <c r="BT744" s="66"/>
      <c r="BU744" s="66"/>
      <c r="BV744" s="66"/>
      <c r="BW744" s="66"/>
      <c r="BX744" s="66"/>
      <c r="BY744" s="66"/>
      <c r="BZ744" s="66"/>
      <c r="CA744" s="66"/>
      <c r="CB744" s="66"/>
      <c r="CC744" s="66"/>
    </row>
    <row r="745" spans="1:81" x14ac:dyDescent="0.25">
      <c r="A745" s="66"/>
      <c r="B745" s="66"/>
      <c r="C745" s="79"/>
      <c r="D745" s="67"/>
      <c r="E745" s="66"/>
      <c r="F745" s="66"/>
      <c r="G745" s="66"/>
      <c r="H745" s="66"/>
      <c r="I745" s="110"/>
      <c r="J745" s="110"/>
      <c r="K745" s="111"/>
      <c r="L745" s="111"/>
      <c r="M745" s="112"/>
      <c r="N745" s="112"/>
      <c r="O745" s="112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  <c r="AV745" s="66"/>
      <c r="AW745" s="66"/>
      <c r="AX745" s="66"/>
      <c r="AY745" s="66"/>
      <c r="AZ745" s="66"/>
      <c r="BA745" s="66"/>
      <c r="BB745" s="66"/>
      <c r="BC745" s="66"/>
      <c r="BD745" s="66"/>
      <c r="BE745" s="66"/>
      <c r="BF745" s="66"/>
      <c r="BG745" s="66"/>
      <c r="BH745" s="66"/>
      <c r="BI745" s="66"/>
      <c r="BJ745" s="66"/>
      <c r="BK745" s="66"/>
      <c r="BL745" s="66"/>
      <c r="BM745" s="66"/>
      <c r="BN745" s="66"/>
      <c r="BO745" s="66"/>
      <c r="BP745" s="66"/>
      <c r="BQ745" s="66"/>
      <c r="BR745" s="66"/>
      <c r="BS745" s="66"/>
      <c r="BT745" s="66"/>
      <c r="BU745" s="66"/>
      <c r="BV745" s="66"/>
      <c r="BW745" s="66"/>
      <c r="BX745" s="66"/>
      <c r="BY745" s="66"/>
      <c r="BZ745" s="66"/>
      <c r="CA745" s="66"/>
      <c r="CB745" s="66"/>
      <c r="CC745" s="66"/>
    </row>
    <row r="746" spans="1:81" x14ac:dyDescent="0.25">
      <c r="A746" s="66"/>
      <c r="B746" s="66"/>
      <c r="C746" s="79"/>
      <c r="D746" s="67"/>
      <c r="E746" s="66"/>
      <c r="F746" s="66"/>
      <c r="G746" s="66"/>
      <c r="H746" s="66"/>
      <c r="I746" s="110"/>
      <c r="J746" s="110"/>
      <c r="K746" s="111"/>
      <c r="L746" s="111"/>
      <c r="M746" s="112"/>
      <c r="N746" s="112"/>
      <c r="O746" s="112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  <c r="AV746" s="66"/>
      <c r="AW746" s="66"/>
      <c r="AX746" s="66"/>
      <c r="AY746" s="66"/>
      <c r="AZ746" s="66"/>
      <c r="BA746" s="66"/>
      <c r="BB746" s="66"/>
      <c r="BC746" s="66"/>
      <c r="BD746" s="66"/>
      <c r="BE746" s="66"/>
      <c r="BF746" s="66"/>
      <c r="BG746" s="66"/>
      <c r="BH746" s="66"/>
      <c r="BI746" s="66"/>
      <c r="BJ746" s="66"/>
      <c r="BK746" s="66"/>
      <c r="BL746" s="66"/>
      <c r="BM746" s="66"/>
      <c r="BN746" s="66"/>
      <c r="BO746" s="66"/>
      <c r="BP746" s="66"/>
      <c r="BQ746" s="66"/>
      <c r="BR746" s="66"/>
      <c r="BS746" s="66"/>
      <c r="BT746" s="66"/>
      <c r="BU746" s="66"/>
      <c r="BV746" s="66"/>
      <c r="BW746" s="66"/>
      <c r="BX746" s="66"/>
      <c r="BY746" s="66"/>
      <c r="BZ746" s="66"/>
      <c r="CA746" s="66"/>
      <c r="CB746" s="66"/>
      <c r="CC746" s="66"/>
    </row>
    <row r="747" spans="1:81" x14ac:dyDescent="0.25">
      <c r="A747" s="66"/>
      <c r="B747" s="66"/>
      <c r="C747" s="79"/>
      <c r="D747" s="67"/>
      <c r="E747" s="66"/>
      <c r="F747" s="66"/>
      <c r="G747" s="66"/>
      <c r="H747" s="66"/>
      <c r="I747" s="110"/>
      <c r="J747" s="110"/>
      <c r="K747" s="111"/>
      <c r="L747" s="111"/>
      <c r="M747" s="112"/>
      <c r="N747" s="112"/>
      <c r="O747" s="112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  <c r="AV747" s="66"/>
      <c r="AW747" s="66"/>
      <c r="AX747" s="66"/>
      <c r="AY747" s="66"/>
      <c r="AZ747" s="66"/>
      <c r="BA747" s="66"/>
      <c r="BB747" s="66"/>
      <c r="BC747" s="66"/>
      <c r="BD747" s="66"/>
      <c r="BE747" s="66"/>
      <c r="BF747" s="66"/>
      <c r="BG747" s="66"/>
      <c r="BH747" s="66"/>
      <c r="BI747" s="66"/>
      <c r="BJ747" s="66"/>
      <c r="BK747" s="66"/>
      <c r="BL747" s="66"/>
      <c r="BM747" s="66"/>
      <c r="BN747" s="66"/>
      <c r="BO747" s="66"/>
      <c r="BP747" s="66"/>
      <c r="BQ747" s="66"/>
      <c r="BR747" s="66"/>
      <c r="BS747" s="66"/>
      <c r="BT747" s="66"/>
      <c r="BU747" s="66"/>
      <c r="BV747" s="66"/>
      <c r="BW747" s="66"/>
      <c r="BX747" s="66"/>
      <c r="BY747" s="66"/>
      <c r="BZ747" s="66"/>
      <c r="CA747" s="66"/>
      <c r="CB747" s="66"/>
      <c r="CC747" s="66"/>
    </row>
    <row r="748" spans="1:81" x14ac:dyDescent="0.25">
      <c r="A748" s="66"/>
      <c r="B748" s="66"/>
      <c r="C748" s="79"/>
      <c r="D748" s="67"/>
      <c r="E748" s="66"/>
      <c r="F748" s="66"/>
      <c r="G748" s="66"/>
      <c r="H748" s="66"/>
      <c r="I748" s="110"/>
      <c r="J748" s="110"/>
      <c r="K748" s="111"/>
      <c r="L748" s="111"/>
      <c r="M748" s="112"/>
      <c r="N748" s="112"/>
      <c r="O748" s="112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  <c r="AV748" s="66"/>
      <c r="AW748" s="66"/>
      <c r="AX748" s="66"/>
      <c r="AY748" s="66"/>
      <c r="AZ748" s="66"/>
      <c r="BA748" s="66"/>
      <c r="BB748" s="66"/>
      <c r="BC748" s="66"/>
      <c r="BD748" s="66"/>
      <c r="BE748" s="66"/>
      <c r="BF748" s="66"/>
      <c r="BG748" s="66"/>
      <c r="BH748" s="66"/>
      <c r="BI748" s="66"/>
      <c r="BJ748" s="66"/>
      <c r="BK748" s="66"/>
      <c r="BL748" s="66"/>
      <c r="BM748" s="66"/>
      <c r="BN748" s="66"/>
      <c r="BO748" s="66"/>
      <c r="BP748" s="66"/>
      <c r="BQ748" s="66"/>
      <c r="BR748" s="66"/>
      <c r="BS748" s="66"/>
      <c r="BT748" s="66"/>
      <c r="BU748" s="66"/>
      <c r="BV748" s="66"/>
      <c r="BW748" s="66"/>
      <c r="BX748" s="66"/>
      <c r="BY748" s="66"/>
      <c r="BZ748" s="66"/>
      <c r="CA748" s="66"/>
      <c r="CB748" s="66"/>
      <c r="CC748" s="66"/>
    </row>
    <row r="749" spans="1:81" x14ac:dyDescent="0.25">
      <c r="A749" s="66"/>
      <c r="B749" s="66"/>
      <c r="C749" s="79"/>
      <c r="D749" s="67"/>
      <c r="E749" s="66"/>
      <c r="F749" s="66"/>
      <c r="G749" s="66"/>
      <c r="H749" s="66"/>
      <c r="I749" s="110"/>
      <c r="J749" s="110"/>
      <c r="K749" s="111"/>
      <c r="L749" s="111"/>
      <c r="M749" s="112"/>
      <c r="N749" s="112"/>
      <c r="O749" s="112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  <c r="AV749" s="66"/>
      <c r="AW749" s="66"/>
      <c r="AX749" s="66"/>
      <c r="AY749" s="66"/>
      <c r="AZ749" s="66"/>
      <c r="BA749" s="66"/>
      <c r="BB749" s="66"/>
      <c r="BC749" s="66"/>
      <c r="BD749" s="66"/>
      <c r="BE749" s="66"/>
      <c r="BF749" s="66"/>
      <c r="BG749" s="66"/>
      <c r="BH749" s="66"/>
      <c r="BI749" s="66"/>
      <c r="BJ749" s="66"/>
      <c r="BK749" s="66"/>
      <c r="BL749" s="66"/>
      <c r="BM749" s="66"/>
      <c r="BN749" s="66"/>
      <c r="BO749" s="66"/>
      <c r="BP749" s="66"/>
      <c r="BQ749" s="66"/>
      <c r="BR749" s="66"/>
      <c r="BS749" s="66"/>
      <c r="BT749" s="66"/>
      <c r="BU749" s="66"/>
      <c r="BV749" s="66"/>
      <c r="BW749" s="66"/>
      <c r="BX749" s="66"/>
      <c r="BY749" s="66"/>
      <c r="BZ749" s="66"/>
      <c r="CA749" s="66"/>
      <c r="CB749" s="66"/>
      <c r="CC749" s="66"/>
    </row>
    <row r="750" spans="1:81" x14ac:dyDescent="0.25">
      <c r="A750" s="66"/>
      <c r="B750" s="66"/>
      <c r="C750" s="79"/>
      <c r="D750" s="67"/>
      <c r="E750" s="66"/>
      <c r="F750" s="66"/>
      <c r="G750" s="66"/>
      <c r="H750" s="66"/>
      <c r="I750" s="110"/>
      <c r="J750" s="110"/>
      <c r="K750" s="111"/>
      <c r="L750" s="111"/>
      <c r="M750" s="112"/>
      <c r="N750" s="112"/>
      <c r="O750" s="112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  <c r="AV750" s="66"/>
      <c r="AW750" s="66"/>
      <c r="AX750" s="66"/>
      <c r="AY750" s="66"/>
      <c r="AZ750" s="66"/>
      <c r="BA750" s="66"/>
      <c r="BB750" s="66"/>
      <c r="BC750" s="66"/>
      <c r="BD750" s="66"/>
      <c r="BE750" s="66"/>
      <c r="BF750" s="66"/>
      <c r="BG750" s="66"/>
      <c r="BH750" s="66"/>
      <c r="BI750" s="66"/>
      <c r="BJ750" s="66"/>
      <c r="BK750" s="66"/>
      <c r="BL750" s="66"/>
      <c r="BM750" s="66"/>
      <c r="BN750" s="66"/>
      <c r="BO750" s="66"/>
      <c r="BP750" s="66"/>
      <c r="BQ750" s="66"/>
      <c r="BR750" s="66"/>
      <c r="BS750" s="66"/>
      <c r="BT750" s="66"/>
      <c r="BU750" s="66"/>
      <c r="BV750" s="66"/>
      <c r="BW750" s="66"/>
      <c r="BX750" s="66"/>
      <c r="BY750" s="66"/>
      <c r="BZ750" s="66"/>
      <c r="CA750" s="66"/>
      <c r="CB750" s="66"/>
      <c r="CC750" s="66"/>
    </row>
    <row r="751" spans="1:81" x14ac:dyDescent="0.25">
      <c r="A751" s="66"/>
      <c r="B751" s="66"/>
      <c r="C751" s="79"/>
      <c r="D751" s="67"/>
      <c r="E751" s="66"/>
      <c r="F751" s="66"/>
      <c r="G751" s="66"/>
      <c r="H751" s="66"/>
      <c r="I751" s="110"/>
      <c r="J751" s="110"/>
      <c r="K751" s="111"/>
      <c r="L751" s="111"/>
      <c r="M751" s="112"/>
      <c r="N751" s="112"/>
      <c r="O751" s="112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66"/>
      <c r="BZ751" s="66"/>
      <c r="CA751" s="66"/>
      <c r="CB751" s="66"/>
      <c r="CC751" s="66"/>
    </row>
    <row r="752" spans="1:81" x14ac:dyDescent="0.25">
      <c r="A752" s="66"/>
      <c r="B752" s="66"/>
      <c r="C752" s="79"/>
      <c r="D752" s="67"/>
      <c r="E752" s="66"/>
      <c r="F752" s="66"/>
      <c r="G752" s="66"/>
      <c r="H752" s="66"/>
      <c r="I752" s="110"/>
      <c r="J752" s="110"/>
      <c r="K752" s="111"/>
      <c r="L752" s="111"/>
      <c r="M752" s="112"/>
      <c r="N752" s="112"/>
      <c r="O752" s="112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  <c r="AV752" s="66"/>
      <c r="AW752" s="66"/>
      <c r="AX752" s="66"/>
      <c r="AY752" s="66"/>
      <c r="AZ752" s="66"/>
      <c r="BA752" s="66"/>
      <c r="BB752" s="66"/>
      <c r="BC752" s="66"/>
      <c r="BD752" s="66"/>
      <c r="BE752" s="66"/>
      <c r="BF752" s="66"/>
      <c r="BG752" s="66"/>
      <c r="BH752" s="66"/>
      <c r="BI752" s="66"/>
      <c r="BJ752" s="66"/>
      <c r="BK752" s="66"/>
      <c r="BL752" s="66"/>
      <c r="BM752" s="66"/>
      <c r="BN752" s="66"/>
      <c r="BO752" s="66"/>
      <c r="BP752" s="66"/>
      <c r="BQ752" s="66"/>
      <c r="BR752" s="66"/>
      <c r="BS752" s="66"/>
      <c r="BT752" s="66"/>
      <c r="BU752" s="66"/>
      <c r="BV752" s="66"/>
      <c r="BW752" s="66"/>
      <c r="BX752" s="66"/>
      <c r="BY752" s="66"/>
      <c r="BZ752" s="66"/>
      <c r="CA752" s="66"/>
      <c r="CB752" s="66"/>
      <c r="CC752" s="66"/>
    </row>
    <row r="753" spans="1:81" x14ac:dyDescent="0.25">
      <c r="A753" s="66"/>
      <c r="B753" s="66"/>
      <c r="C753" s="79"/>
      <c r="D753" s="67"/>
      <c r="E753" s="66"/>
      <c r="F753" s="66"/>
      <c r="G753" s="66"/>
      <c r="H753" s="66"/>
      <c r="I753" s="110"/>
      <c r="J753" s="110"/>
      <c r="K753" s="111"/>
      <c r="L753" s="111"/>
      <c r="M753" s="112"/>
      <c r="N753" s="112"/>
      <c r="O753" s="112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  <c r="AV753" s="66"/>
      <c r="AW753" s="66"/>
      <c r="AX753" s="66"/>
      <c r="AY753" s="66"/>
      <c r="AZ753" s="66"/>
      <c r="BA753" s="66"/>
      <c r="BB753" s="66"/>
      <c r="BC753" s="66"/>
      <c r="BD753" s="66"/>
      <c r="BE753" s="66"/>
      <c r="BF753" s="66"/>
      <c r="BG753" s="66"/>
      <c r="BH753" s="66"/>
      <c r="BI753" s="66"/>
      <c r="BJ753" s="66"/>
      <c r="BK753" s="66"/>
      <c r="BL753" s="66"/>
      <c r="BM753" s="66"/>
      <c r="BN753" s="66"/>
      <c r="BO753" s="66"/>
      <c r="BP753" s="66"/>
      <c r="BQ753" s="66"/>
      <c r="BR753" s="66"/>
      <c r="BS753" s="66"/>
      <c r="BT753" s="66"/>
      <c r="BU753" s="66"/>
      <c r="BV753" s="66"/>
      <c r="BW753" s="66"/>
      <c r="BX753" s="66"/>
      <c r="BY753" s="66"/>
      <c r="BZ753" s="66"/>
      <c r="CA753" s="66"/>
      <c r="CB753" s="66"/>
      <c r="CC753" s="66"/>
    </row>
    <row r="754" spans="1:81" x14ac:dyDescent="0.25">
      <c r="A754" s="66"/>
      <c r="B754" s="66"/>
      <c r="C754" s="79"/>
      <c r="D754" s="67"/>
      <c r="E754" s="66"/>
      <c r="F754" s="66"/>
      <c r="G754" s="66"/>
      <c r="H754" s="66"/>
      <c r="I754" s="110"/>
      <c r="J754" s="110"/>
      <c r="K754" s="111"/>
      <c r="L754" s="111"/>
      <c r="M754" s="112"/>
      <c r="N754" s="112"/>
      <c r="O754" s="112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  <c r="AV754" s="66"/>
      <c r="AW754" s="66"/>
      <c r="AX754" s="66"/>
      <c r="AY754" s="66"/>
      <c r="AZ754" s="66"/>
      <c r="BA754" s="66"/>
      <c r="BB754" s="66"/>
      <c r="BC754" s="66"/>
      <c r="BD754" s="66"/>
      <c r="BE754" s="66"/>
      <c r="BF754" s="66"/>
      <c r="BG754" s="66"/>
      <c r="BH754" s="66"/>
      <c r="BI754" s="66"/>
      <c r="BJ754" s="66"/>
      <c r="BK754" s="66"/>
      <c r="BL754" s="66"/>
      <c r="BM754" s="66"/>
      <c r="BN754" s="66"/>
      <c r="BO754" s="66"/>
      <c r="BP754" s="66"/>
      <c r="BQ754" s="66"/>
      <c r="BR754" s="66"/>
      <c r="BS754" s="66"/>
      <c r="BT754" s="66"/>
      <c r="BU754" s="66"/>
      <c r="BV754" s="66"/>
      <c r="BW754" s="66"/>
      <c r="BX754" s="66"/>
      <c r="BY754" s="66"/>
      <c r="BZ754" s="66"/>
      <c r="CA754" s="66"/>
      <c r="CB754" s="66"/>
      <c r="CC754" s="66"/>
    </row>
    <row r="755" spans="1:81" x14ac:dyDescent="0.25">
      <c r="A755" s="66"/>
      <c r="B755" s="66"/>
      <c r="C755" s="79"/>
      <c r="D755" s="67"/>
      <c r="E755" s="66"/>
      <c r="F755" s="66"/>
      <c r="G755" s="66"/>
      <c r="H755" s="66"/>
      <c r="I755" s="110"/>
      <c r="J755" s="110"/>
      <c r="K755" s="111"/>
      <c r="L755" s="111"/>
      <c r="M755" s="112"/>
      <c r="N755" s="112"/>
      <c r="O755" s="112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  <c r="AV755" s="66"/>
      <c r="AW755" s="66"/>
      <c r="AX755" s="66"/>
      <c r="AY755" s="66"/>
      <c r="AZ755" s="66"/>
      <c r="BA755" s="66"/>
      <c r="BB755" s="66"/>
      <c r="BC755" s="66"/>
      <c r="BD755" s="66"/>
      <c r="BE755" s="66"/>
      <c r="BF755" s="66"/>
      <c r="BG755" s="66"/>
      <c r="BH755" s="66"/>
      <c r="BI755" s="66"/>
      <c r="BJ755" s="66"/>
      <c r="BK755" s="66"/>
      <c r="BL755" s="66"/>
      <c r="BM755" s="66"/>
      <c r="BN755" s="66"/>
      <c r="BO755" s="66"/>
      <c r="BP755" s="66"/>
      <c r="BQ755" s="66"/>
      <c r="BR755" s="66"/>
      <c r="BS755" s="66"/>
      <c r="BT755" s="66"/>
      <c r="BU755" s="66"/>
      <c r="BV755" s="66"/>
      <c r="BW755" s="66"/>
      <c r="BX755" s="66"/>
      <c r="BY755" s="66"/>
      <c r="BZ755" s="66"/>
      <c r="CA755" s="66"/>
      <c r="CB755" s="66"/>
      <c r="CC755" s="66"/>
    </row>
    <row r="756" spans="1:81" x14ac:dyDescent="0.25">
      <c r="A756" s="66"/>
      <c r="B756" s="66"/>
      <c r="C756" s="79"/>
      <c r="D756" s="67"/>
      <c r="E756" s="66"/>
      <c r="F756" s="66"/>
      <c r="G756" s="66"/>
      <c r="H756" s="66"/>
      <c r="I756" s="110"/>
      <c r="J756" s="110"/>
      <c r="K756" s="111"/>
      <c r="L756" s="111"/>
      <c r="M756" s="112"/>
      <c r="N756" s="112"/>
      <c r="O756" s="112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  <c r="AV756" s="66"/>
      <c r="AW756" s="66"/>
      <c r="AX756" s="66"/>
      <c r="AY756" s="66"/>
      <c r="AZ756" s="66"/>
      <c r="BA756" s="66"/>
      <c r="BB756" s="66"/>
      <c r="BC756" s="66"/>
      <c r="BD756" s="66"/>
      <c r="BE756" s="66"/>
      <c r="BF756" s="66"/>
      <c r="BG756" s="66"/>
      <c r="BH756" s="66"/>
      <c r="BI756" s="66"/>
      <c r="BJ756" s="66"/>
      <c r="BK756" s="66"/>
      <c r="BL756" s="66"/>
      <c r="BM756" s="66"/>
      <c r="BN756" s="66"/>
      <c r="BO756" s="66"/>
      <c r="BP756" s="66"/>
      <c r="BQ756" s="66"/>
      <c r="BR756" s="66"/>
      <c r="BS756" s="66"/>
      <c r="BT756" s="66"/>
      <c r="BU756" s="66"/>
      <c r="BV756" s="66"/>
      <c r="BW756" s="66"/>
      <c r="BX756" s="66"/>
      <c r="BY756" s="66"/>
      <c r="BZ756" s="66"/>
      <c r="CA756" s="66"/>
      <c r="CB756" s="66"/>
      <c r="CC756" s="66"/>
    </row>
    <row r="757" spans="1:81" x14ac:dyDescent="0.25">
      <c r="A757" s="66"/>
      <c r="B757" s="66"/>
      <c r="C757" s="79"/>
      <c r="D757" s="67"/>
      <c r="E757" s="66"/>
      <c r="F757" s="66"/>
      <c r="G757" s="66"/>
      <c r="H757" s="66"/>
      <c r="I757" s="110"/>
      <c r="J757" s="110"/>
      <c r="K757" s="111"/>
      <c r="L757" s="111"/>
      <c r="M757" s="112"/>
      <c r="N757" s="112"/>
      <c r="O757" s="112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  <c r="AV757" s="66"/>
      <c r="AW757" s="66"/>
      <c r="AX757" s="66"/>
      <c r="AY757" s="66"/>
      <c r="AZ757" s="66"/>
      <c r="BA757" s="66"/>
      <c r="BB757" s="66"/>
      <c r="BC757" s="66"/>
      <c r="BD757" s="66"/>
      <c r="BE757" s="66"/>
      <c r="BF757" s="66"/>
      <c r="BG757" s="66"/>
      <c r="BH757" s="66"/>
      <c r="BI757" s="66"/>
      <c r="BJ757" s="66"/>
      <c r="BK757" s="66"/>
      <c r="BL757" s="66"/>
      <c r="BM757" s="66"/>
      <c r="BN757" s="66"/>
      <c r="BO757" s="66"/>
      <c r="BP757" s="66"/>
      <c r="BQ757" s="66"/>
      <c r="BR757" s="66"/>
      <c r="BS757" s="66"/>
      <c r="BT757" s="66"/>
      <c r="BU757" s="66"/>
      <c r="BV757" s="66"/>
      <c r="BW757" s="66"/>
      <c r="BX757" s="66"/>
      <c r="BY757" s="66"/>
      <c r="BZ757" s="66"/>
      <c r="CA757" s="66"/>
      <c r="CB757" s="66"/>
      <c r="CC757" s="66"/>
    </row>
    <row r="758" spans="1:81" x14ac:dyDescent="0.25">
      <c r="A758" s="66"/>
      <c r="B758" s="66"/>
      <c r="C758" s="79"/>
      <c r="D758" s="67"/>
      <c r="E758" s="66"/>
      <c r="F758" s="66"/>
      <c r="G758" s="66"/>
      <c r="H758" s="66"/>
      <c r="I758" s="110"/>
      <c r="J758" s="110"/>
      <c r="K758" s="111"/>
      <c r="L758" s="111"/>
      <c r="M758" s="112"/>
      <c r="N758" s="112"/>
      <c r="O758" s="112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  <c r="AV758" s="66"/>
      <c r="AW758" s="66"/>
      <c r="AX758" s="66"/>
      <c r="AY758" s="66"/>
      <c r="AZ758" s="66"/>
      <c r="BA758" s="66"/>
      <c r="BB758" s="66"/>
      <c r="BC758" s="66"/>
      <c r="BD758" s="66"/>
      <c r="BE758" s="66"/>
      <c r="BF758" s="66"/>
      <c r="BG758" s="66"/>
      <c r="BH758" s="66"/>
      <c r="BI758" s="66"/>
      <c r="BJ758" s="66"/>
      <c r="BK758" s="66"/>
      <c r="BL758" s="66"/>
      <c r="BM758" s="66"/>
      <c r="BN758" s="66"/>
      <c r="BO758" s="66"/>
      <c r="BP758" s="66"/>
      <c r="BQ758" s="66"/>
      <c r="BR758" s="66"/>
      <c r="BS758" s="66"/>
      <c r="BT758" s="66"/>
      <c r="BU758" s="66"/>
      <c r="BV758" s="66"/>
      <c r="BW758" s="66"/>
      <c r="BX758" s="66"/>
      <c r="BY758" s="66"/>
      <c r="BZ758" s="66"/>
      <c r="CA758" s="66"/>
      <c r="CB758" s="66"/>
      <c r="CC758" s="66"/>
    </row>
    <row r="759" spans="1:81" x14ac:dyDescent="0.25">
      <c r="A759" s="66"/>
      <c r="B759" s="66"/>
      <c r="C759" s="79"/>
      <c r="D759" s="67"/>
      <c r="E759" s="66"/>
      <c r="F759" s="66"/>
      <c r="G759" s="66"/>
      <c r="H759" s="66"/>
      <c r="I759" s="110"/>
      <c r="J759" s="110"/>
      <c r="K759" s="111"/>
      <c r="L759" s="111"/>
      <c r="M759" s="112"/>
      <c r="N759" s="112"/>
      <c r="O759" s="112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  <c r="AV759" s="66"/>
      <c r="AW759" s="66"/>
      <c r="AX759" s="66"/>
      <c r="AY759" s="66"/>
      <c r="AZ759" s="66"/>
      <c r="BA759" s="66"/>
      <c r="BB759" s="66"/>
      <c r="BC759" s="66"/>
      <c r="BD759" s="66"/>
      <c r="BE759" s="66"/>
      <c r="BF759" s="66"/>
      <c r="BG759" s="66"/>
      <c r="BH759" s="66"/>
      <c r="BI759" s="66"/>
      <c r="BJ759" s="66"/>
      <c r="BK759" s="66"/>
      <c r="BL759" s="66"/>
      <c r="BM759" s="66"/>
      <c r="BN759" s="66"/>
      <c r="BO759" s="66"/>
      <c r="BP759" s="66"/>
      <c r="BQ759" s="66"/>
      <c r="BR759" s="66"/>
      <c r="BS759" s="66"/>
      <c r="BT759" s="66"/>
      <c r="BU759" s="66"/>
      <c r="BV759" s="66"/>
      <c r="BW759" s="66"/>
      <c r="BX759" s="66"/>
      <c r="BY759" s="66"/>
      <c r="BZ759" s="66"/>
      <c r="CA759" s="66"/>
      <c r="CB759" s="66"/>
      <c r="CC759" s="66"/>
    </row>
    <row r="760" spans="1:81" x14ac:dyDescent="0.25">
      <c r="A760" s="66"/>
      <c r="B760" s="66"/>
      <c r="C760" s="79"/>
      <c r="D760" s="67"/>
      <c r="E760" s="66"/>
      <c r="F760" s="66"/>
      <c r="G760" s="66"/>
      <c r="H760" s="66"/>
      <c r="I760" s="110"/>
      <c r="J760" s="110"/>
      <c r="K760" s="111"/>
      <c r="L760" s="111"/>
      <c r="M760" s="112"/>
      <c r="N760" s="112"/>
      <c r="O760" s="112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  <c r="AV760" s="66"/>
      <c r="AW760" s="66"/>
      <c r="AX760" s="66"/>
      <c r="AY760" s="66"/>
      <c r="AZ760" s="66"/>
      <c r="BA760" s="66"/>
      <c r="BB760" s="66"/>
      <c r="BC760" s="66"/>
      <c r="BD760" s="66"/>
      <c r="BE760" s="66"/>
      <c r="BF760" s="66"/>
      <c r="BG760" s="66"/>
      <c r="BH760" s="66"/>
      <c r="BI760" s="66"/>
      <c r="BJ760" s="66"/>
      <c r="BK760" s="66"/>
      <c r="BL760" s="66"/>
      <c r="BM760" s="66"/>
      <c r="BN760" s="66"/>
      <c r="BO760" s="66"/>
      <c r="BP760" s="66"/>
      <c r="BQ760" s="66"/>
      <c r="BR760" s="66"/>
      <c r="BS760" s="66"/>
      <c r="BT760" s="66"/>
      <c r="BU760" s="66"/>
      <c r="BV760" s="66"/>
      <c r="BW760" s="66"/>
      <c r="BX760" s="66"/>
      <c r="BY760" s="66"/>
      <c r="BZ760" s="66"/>
      <c r="CA760" s="66"/>
      <c r="CB760" s="66"/>
      <c r="CC760" s="66"/>
    </row>
    <row r="761" spans="1:81" x14ac:dyDescent="0.25">
      <c r="A761" s="66"/>
      <c r="B761" s="66"/>
      <c r="C761" s="79"/>
      <c r="D761" s="67"/>
      <c r="E761" s="66"/>
      <c r="F761" s="66"/>
      <c r="G761" s="66"/>
      <c r="H761" s="66"/>
      <c r="I761" s="110"/>
      <c r="J761" s="110"/>
      <c r="K761" s="111"/>
      <c r="L761" s="111"/>
      <c r="M761" s="112"/>
      <c r="N761" s="112"/>
      <c r="O761" s="112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  <c r="AV761" s="66"/>
      <c r="AW761" s="66"/>
      <c r="AX761" s="66"/>
      <c r="AY761" s="66"/>
      <c r="AZ761" s="66"/>
      <c r="BA761" s="66"/>
      <c r="BB761" s="66"/>
      <c r="BC761" s="66"/>
      <c r="BD761" s="66"/>
      <c r="BE761" s="66"/>
      <c r="BF761" s="66"/>
      <c r="BG761" s="66"/>
      <c r="BH761" s="66"/>
      <c r="BI761" s="66"/>
      <c r="BJ761" s="66"/>
      <c r="BK761" s="66"/>
      <c r="BL761" s="66"/>
      <c r="BM761" s="66"/>
      <c r="BN761" s="66"/>
      <c r="BO761" s="66"/>
      <c r="BP761" s="66"/>
      <c r="BQ761" s="66"/>
      <c r="BR761" s="66"/>
      <c r="BS761" s="66"/>
      <c r="BT761" s="66"/>
      <c r="BU761" s="66"/>
      <c r="BV761" s="66"/>
      <c r="BW761" s="66"/>
      <c r="BX761" s="66"/>
      <c r="BY761" s="66"/>
      <c r="BZ761" s="66"/>
      <c r="CA761" s="66"/>
      <c r="CB761" s="66"/>
      <c r="CC761" s="66"/>
    </row>
    <row r="762" spans="1:81" x14ac:dyDescent="0.25">
      <c r="A762" s="66"/>
      <c r="B762" s="66"/>
      <c r="C762" s="79"/>
      <c r="D762" s="67"/>
      <c r="E762" s="66"/>
      <c r="F762" s="66"/>
      <c r="G762" s="66"/>
      <c r="H762" s="66"/>
      <c r="I762" s="110"/>
      <c r="J762" s="110"/>
      <c r="K762" s="111"/>
      <c r="L762" s="111"/>
      <c r="M762" s="112"/>
      <c r="N762" s="112"/>
      <c r="O762" s="112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  <c r="BD762" s="66"/>
      <c r="BE762" s="66"/>
      <c r="BF762" s="66"/>
      <c r="BG762" s="66"/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66"/>
      <c r="BU762" s="66"/>
      <c r="BV762" s="66"/>
      <c r="BW762" s="66"/>
      <c r="BX762" s="66"/>
      <c r="BY762" s="66"/>
      <c r="BZ762" s="66"/>
      <c r="CA762" s="66"/>
      <c r="CB762" s="66"/>
      <c r="CC762" s="66"/>
    </row>
    <row r="763" spans="1:81" x14ac:dyDescent="0.25">
      <c r="A763" s="66"/>
      <c r="B763" s="66"/>
      <c r="C763" s="79"/>
      <c r="D763" s="67"/>
      <c r="E763" s="66"/>
      <c r="F763" s="66"/>
      <c r="G763" s="66"/>
      <c r="H763" s="66"/>
      <c r="I763" s="110"/>
      <c r="J763" s="110"/>
      <c r="K763" s="111"/>
      <c r="L763" s="111"/>
      <c r="M763" s="112"/>
      <c r="N763" s="112"/>
      <c r="O763" s="112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66"/>
      <c r="AX763" s="66"/>
      <c r="AY763" s="66"/>
      <c r="AZ763" s="66"/>
      <c r="BA763" s="66"/>
      <c r="BB763" s="66"/>
      <c r="BC763" s="66"/>
      <c r="BD763" s="66"/>
      <c r="BE763" s="66"/>
      <c r="BF763" s="66"/>
      <c r="BG763" s="66"/>
      <c r="BH763" s="66"/>
      <c r="BI763" s="66"/>
      <c r="BJ763" s="66"/>
      <c r="BK763" s="66"/>
      <c r="BL763" s="66"/>
      <c r="BM763" s="66"/>
      <c r="BN763" s="66"/>
      <c r="BO763" s="66"/>
      <c r="BP763" s="66"/>
      <c r="BQ763" s="66"/>
      <c r="BR763" s="66"/>
      <c r="BS763" s="66"/>
      <c r="BT763" s="66"/>
      <c r="BU763" s="66"/>
      <c r="BV763" s="66"/>
      <c r="BW763" s="66"/>
      <c r="BX763" s="66"/>
      <c r="BY763" s="66"/>
      <c r="BZ763" s="66"/>
      <c r="CA763" s="66"/>
      <c r="CB763" s="66"/>
      <c r="CC763" s="66"/>
    </row>
    <row r="764" spans="1:81" x14ac:dyDescent="0.25">
      <c r="A764" s="66"/>
      <c r="B764" s="66"/>
      <c r="C764" s="79"/>
      <c r="D764" s="67"/>
      <c r="E764" s="66"/>
      <c r="F764" s="66"/>
      <c r="G764" s="66"/>
      <c r="H764" s="66"/>
      <c r="I764" s="110"/>
      <c r="J764" s="110"/>
      <c r="K764" s="111"/>
      <c r="L764" s="111"/>
      <c r="M764" s="112"/>
      <c r="N764" s="112"/>
      <c r="O764" s="112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  <c r="AV764" s="66"/>
      <c r="AW764" s="66"/>
      <c r="AX764" s="66"/>
      <c r="AY764" s="66"/>
      <c r="AZ764" s="66"/>
      <c r="BA764" s="66"/>
      <c r="BB764" s="66"/>
      <c r="BC764" s="66"/>
      <c r="BD764" s="66"/>
      <c r="BE764" s="66"/>
      <c r="BF764" s="66"/>
      <c r="BG764" s="66"/>
      <c r="BH764" s="66"/>
      <c r="BI764" s="66"/>
      <c r="BJ764" s="66"/>
      <c r="BK764" s="66"/>
      <c r="BL764" s="66"/>
      <c r="BM764" s="66"/>
      <c r="BN764" s="66"/>
      <c r="BO764" s="66"/>
      <c r="BP764" s="66"/>
      <c r="BQ764" s="66"/>
      <c r="BR764" s="66"/>
      <c r="BS764" s="66"/>
      <c r="BT764" s="66"/>
      <c r="BU764" s="66"/>
      <c r="BV764" s="66"/>
      <c r="BW764" s="66"/>
      <c r="BX764" s="66"/>
      <c r="BY764" s="66"/>
      <c r="BZ764" s="66"/>
      <c r="CA764" s="66"/>
      <c r="CB764" s="66"/>
      <c r="CC764" s="66"/>
    </row>
    <row r="765" spans="1:81" x14ac:dyDescent="0.25">
      <c r="A765" s="66"/>
      <c r="B765" s="66"/>
      <c r="C765" s="79"/>
      <c r="D765" s="67"/>
      <c r="E765" s="66"/>
      <c r="F765" s="66"/>
      <c r="G765" s="66"/>
      <c r="H765" s="66"/>
      <c r="I765" s="110"/>
      <c r="J765" s="110"/>
      <c r="K765" s="111"/>
      <c r="L765" s="111"/>
      <c r="M765" s="112"/>
      <c r="N765" s="112"/>
      <c r="O765" s="112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  <c r="AV765" s="66"/>
      <c r="AW765" s="66"/>
      <c r="AX765" s="66"/>
      <c r="AY765" s="66"/>
      <c r="AZ765" s="66"/>
      <c r="BA765" s="66"/>
      <c r="BB765" s="66"/>
      <c r="BC765" s="66"/>
      <c r="BD765" s="66"/>
      <c r="BE765" s="66"/>
      <c r="BF765" s="66"/>
      <c r="BG765" s="66"/>
      <c r="BH765" s="66"/>
      <c r="BI765" s="66"/>
      <c r="BJ765" s="66"/>
      <c r="BK765" s="66"/>
      <c r="BL765" s="66"/>
      <c r="BM765" s="66"/>
      <c r="BN765" s="66"/>
      <c r="BO765" s="66"/>
      <c r="BP765" s="66"/>
      <c r="BQ765" s="66"/>
      <c r="BR765" s="66"/>
      <c r="BS765" s="66"/>
      <c r="BT765" s="66"/>
      <c r="BU765" s="66"/>
      <c r="BV765" s="66"/>
      <c r="BW765" s="66"/>
      <c r="BX765" s="66"/>
      <c r="BY765" s="66"/>
      <c r="BZ765" s="66"/>
      <c r="CA765" s="66"/>
      <c r="CB765" s="66"/>
      <c r="CC765" s="66"/>
    </row>
    <row r="766" spans="1:81" x14ac:dyDescent="0.25">
      <c r="A766" s="66"/>
      <c r="B766" s="66"/>
      <c r="C766" s="79"/>
      <c r="D766" s="67"/>
      <c r="E766" s="66"/>
      <c r="F766" s="66"/>
      <c r="G766" s="66"/>
      <c r="H766" s="66"/>
      <c r="I766" s="110"/>
      <c r="J766" s="110"/>
      <c r="K766" s="111"/>
      <c r="L766" s="111"/>
      <c r="M766" s="112"/>
      <c r="N766" s="112"/>
      <c r="O766" s="112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  <c r="AV766" s="66"/>
      <c r="AW766" s="66"/>
      <c r="AX766" s="66"/>
      <c r="AY766" s="66"/>
      <c r="AZ766" s="66"/>
      <c r="BA766" s="66"/>
      <c r="BB766" s="66"/>
      <c r="BC766" s="66"/>
      <c r="BD766" s="66"/>
      <c r="BE766" s="66"/>
      <c r="BF766" s="66"/>
      <c r="BG766" s="66"/>
      <c r="BH766" s="66"/>
      <c r="BI766" s="66"/>
      <c r="BJ766" s="66"/>
      <c r="BK766" s="66"/>
      <c r="BL766" s="66"/>
      <c r="BM766" s="66"/>
      <c r="BN766" s="66"/>
      <c r="BO766" s="66"/>
      <c r="BP766" s="66"/>
      <c r="BQ766" s="66"/>
      <c r="BR766" s="66"/>
      <c r="BS766" s="66"/>
      <c r="BT766" s="66"/>
      <c r="BU766" s="66"/>
      <c r="BV766" s="66"/>
      <c r="BW766" s="66"/>
      <c r="BX766" s="66"/>
      <c r="BY766" s="66"/>
      <c r="BZ766" s="66"/>
      <c r="CA766" s="66"/>
      <c r="CB766" s="66"/>
      <c r="CC766" s="66"/>
    </row>
    <row r="767" spans="1:81" x14ac:dyDescent="0.25">
      <c r="A767" s="66"/>
      <c r="B767" s="66"/>
      <c r="C767" s="79"/>
      <c r="D767" s="67"/>
      <c r="E767" s="66"/>
      <c r="F767" s="66"/>
      <c r="G767" s="66"/>
      <c r="H767" s="66"/>
      <c r="I767" s="110"/>
      <c r="J767" s="110"/>
      <c r="K767" s="111"/>
      <c r="L767" s="111"/>
      <c r="M767" s="112"/>
      <c r="N767" s="112"/>
      <c r="O767" s="112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  <c r="AV767" s="66"/>
      <c r="AW767" s="66"/>
      <c r="AX767" s="66"/>
      <c r="AY767" s="66"/>
      <c r="AZ767" s="66"/>
      <c r="BA767" s="66"/>
      <c r="BB767" s="66"/>
      <c r="BC767" s="66"/>
      <c r="BD767" s="66"/>
      <c r="BE767" s="66"/>
      <c r="BF767" s="66"/>
      <c r="BG767" s="66"/>
      <c r="BH767" s="66"/>
      <c r="BI767" s="66"/>
      <c r="BJ767" s="66"/>
      <c r="BK767" s="66"/>
      <c r="BL767" s="66"/>
      <c r="BM767" s="66"/>
      <c r="BN767" s="66"/>
      <c r="BO767" s="66"/>
      <c r="BP767" s="66"/>
      <c r="BQ767" s="66"/>
      <c r="BR767" s="66"/>
      <c r="BS767" s="66"/>
      <c r="BT767" s="66"/>
      <c r="BU767" s="66"/>
      <c r="BV767" s="66"/>
      <c r="BW767" s="66"/>
      <c r="BX767" s="66"/>
      <c r="BY767" s="66"/>
      <c r="BZ767" s="66"/>
      <c r="CA767" s="66"/>
      <c r="CB767" s="66"/>
      <c r="CC767" s="66"/>
    </row>
    <row r="768" spans="1:81" x14ac:dyDescent="0.25">
      <c r="A768" s="66"/>
      <c r="B768" s="66"/>
      <c r="C768" s="79"/>
      <c r="D768" s="67"/>
      <c r="E768" s="66"/>
      <c r="F768" s="66"/>
      <c r="G768" s="66"/>
      <c r="H768" s="66"/>
      <c r="I768" s="110"/>
      <c r="J768" s="110"/>
      <c r="K768" s="111"/>
      <c r="L768" s="111"/>
      <c r="M768" s="112"/>
      <c r="N768" s="112"/>
      <c r="O768" s="112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  <c r="AV768" s="66"/>
      <c r="AW768" s="66"/>
      <c r="AX768" s="66"/>
      <c r="AY768" s="66"/>
      <c r="AZ768" s="66"/>
      <c r="BA768" s="66"/>
      <c r="BB768" s="66"/>
      <c r="BC768" s="66"/>
      <c r="BD768" s="66"/>
      <c r="BE768" s="66"/>
      <c r="BF768" s="66"/>
      <c r="BG768" s="66"/>
      <c r="BH768" s="66"/>
      <c r="BI768" s="66"/>
      <c r="BJ768" s="66"/>
      <c r="BK768" s="66"/>
      <c r="BL768" s="66"/>
      <c r="BM768" s="66"/>
      <c r="BN768" s="66"/>
      <c r="BO768" s="66"/>
      <c r="BP768" s="66"/>
      <c r="BQ768" s="66"/>
      <c r="BR768" s="66"/>
      <c r="BS768" s="66"/>
      <c r="BT768" s="66"/>
      <c r="BU768" s="66"/>
      <c r="BV768" s="66"/>
      <c r="BW768" s="66"/>
      <c r="BX768" s="66"/>
      <c r="BY768" s="66"/>
      <c r="BZ768" s="66"/>
      <c r="CA768" s="66"/>
      <c r="CB768" s="66"/>
      <c r="CC768" s="66"/>
    </row>
    <row r="769" spans="1:81" x14ac:dyDescent="0.25">
      <c r="A769" s="66"/>
      <c r="B769" s="66"/>
      <c r="C769" s="79"/>
      <c r="D769" s="67"/>
      <c r="E769" s="66"/>
      <c r="F769" s="66"/>
      <c r="G769" s="66"/>
      <c r="H769" s="66"/>
      <c r="I769" s="110"/>
      <c r="J769" s="110"/>
      <c r="K769" s="111"/>
      <c r="L769" s="111"/>
      <c r="M769" s="112"/>
      <c r="N769" s="112"/>
      <c r="O769" s="112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  <c r="AV769" s="66"/>
      <c r="AW769" s="66"/>
      <c r="AX769" s="66"/>
      <c r="AY769" s="66"/>
      <c r="AZ769" s="66"/>
      <c r="BA769" s="66"/>
      <c r="BB769" s="66"/>
      <c r="BC769" s="66"/>
      <c r="BD769" s="66"/>
      <c r="BE769" s="66"/>
      <c r="BF769" s="66"/>
      <c r="BG769" s="66"/>
      <c r="BH769" s="66"/>
      <c r="BI769" s="66"/>
      <c r="BJ769" s="66"/>
      <c r="BK769" s="66"/>
      <c r="BL769" s="66"/>
      <c r="BM769" s="66"/>
      <c r="BN769" s="66"/>
      <c r="BO769" s="66"/>
      <c r="BP769" s="66"/>
      <c r="BQ769" s="66"/>
      <c r="BR769" s="66"/>
      <c r="BS769" s="66"/>
      <c r="BT769" s="66"/>
      <c r="BU769" s="66"/>
      <c r="BV769" s="66"/>
      <c r="BW769" s="66"/>
      <c r="BX769" s="66"/>
      <c r="BY769" s="66"/>
      <c r="BZ769" s="66"/>
      <c r="CA769" s="66"/>
      <c r="CB769" s="66"/>
      <c r="CC769" s="66"/>
    </row>
    <row r="770" spans="1:81" x14ac:dyDescent="0.25">
      <c r="A770" s="66"/>
      <c r="B770" s="66"/>
      <c r="C770" s="79"/>
      <c r="D770" s="67"/>
      <c r="E770" s="66"/>
      <c r="F770" s="66"/>
      <c r="G770" s="66"/>
      <c r="H770" s="66"/>
      <c r="I770" s="110"/>
      <c r="J770" s="110"/>
      <c r="K770" s="111"/>
      <c r="L770" s="111"/>
      <c r="M770" s="112"/>
      <c r="N770" s="112"/>
      <c r="O770" s="112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  <c r="AV770" s="66"/>
      <c r="AW770" s="66"/>
      <c r="AX770" s="66"/>
      <c r="AY770" s="66"/>
      <c r="AZ770" s="66"/>
      <c r="BA770" s="66"/>
      <c r="BB770" s="66"/>
      <c r="BC770" s="66"/>
      <c r="BD770" s="66"/>
      <c r="BE770" s="66"/>
      <c r="BF770" s="66"/>
      <c r="BG770" s="66"/>
      <c r="BH770" s="66"/>
      <c r="BI770" s="66"/>
      <c r="BJ770" s="66"/>
      <c r="BK770" s="66"/>
      <c r="BL770" s="66"/>
      <c r="BM770" s="66"/>
      <c r="BN770" s="66"/>
      <c r="BO770" s="66"/>
      <c r="BP770" s="66"/>
      <c r="BQ770" s="66"/>
      <c r="BR770" s="66"/>
      <c r="BS770" s="66"/>
      <c r="BT770" s="66"/>
      <c r="BU770" s="66"/>
      <c r="BV770" s="66"/>
      <c r="BW770" s="66"/>
      <c r="BX770" s="66"/>
      <c r="BY770" s="66"/>
      <c r="BZ770" s="66"/>
      <c r="CA770" s="66"/>
      <c r="CB770" s="66"/>
      <c r="CC770" s="66"/>
    </row>
    <row r="771" spans="1:81" x14ac:dyDescent="0.25">
      <c r="A771" s="66"/>
      <c r="B771" s="66"/>
      <c r="C771" s="79"/>
      <c r="D771" s="67"/>
      <c r="E771" s="66"/>
      <c r="F771" s="66"/>
      <c r="G771" s="66"/>
      <c r="H771" s="66"/>
      <c r="I771" s="110"/>
      <c r="J771" s="110"/>
      <c r="K771" s="111"/>
      <c r="L771" s="111"/>
      <c r="M771" s="112"/>
      <c r="N771" s="112"/>
      <c r="O771" s="112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  <c r="AV771" s="66"/>
      <c r="AW771" s="66"/>
      <c r="AX771" s="66"/>
      <c r="AY771" s="66"/>
      <c r="AZ771" s="66"/>
      <c r="BA771" s="66"/>
      <c r="BB771" s="66"/>
      <c r="BC771" s="66"/>
      <c r="BD771" s="66"/>
      <c r="BE771" s="66"/>
      <c r="BF771" s="66"/>
      <c r="BG771" s="66"/>
      <c r="BH771" s="66"/>
      <c r="BI771" s="66"/>
      <c r="BJ771" s="66"/>
      <c r="BK771" s="66"/>
      <c r="BL771" s="66"/>
      <c r="BM771" s="66"/>
      <c r="BN771" s="66"/>
      <c r="BO771" s="66"/>
      <c r="BP771" s="66"/>
      <c r="BQ771" s="66"/>
      <c r="BR771" s="66"/>
      <c r="BS771" s="66"/>
      <c r="BT771" s="66"/>
      <c r="BU771" s="66"/>
      <c r="BV771" s="66"/>
      <c r="BW771" s="66"/>
      <c r="BX771" s="66"/>
      <c r="BY771" s="66"/>
      <c r="BZ771" s="66"/>
      <c r="CA771" s="66"/>
      <c r="CB771" s="66"/>
      <c r="CC771" s="66"/>
    </row>
    <row r="772" spans="1:81" x14ac:dyDescent="0.25">
      <c r="A772" s="66"/>
      <c r="B772" s="66"/>
      <c r="C772" s="79"/>
      <c r="D772" s="67"/>
      <c r="E772" s="66"/>
      <c r="F772" s="66"/>
      <c r="G772" s="66"/>
      <c r="H772" s="66"/>
      <c r="I772" s="110"/>
      <c r="J772" s="110"/>
      <c r="K772" s="111"/>
      <c r="L772" s="111"/>
      <c r="M772" s="112"/>
      <c r="N772" s="112"/>
      <c r="O772" s="112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66"/>
      <c r="BZ772" s="66"/>
      <c r="CA772" s="66"/>
      <c r="CB772" s="66"/>
      <c r="CC772" s="66"/>
    </row>
    <row r="773" spans="1:81" x14ac:dyDescent="0.25">
      <c r="A773" s="66"/>
      <c r="B773" s="66"/>
      <c r="C773" s="79"/>
      <c r="D773" s="67"/>
      <c r="E773" s="66"/>
      <c r="F773" s="66"/>
      <c r="G773" s="66"/>
      <c r="H773" s="66"/>
      <c r="I773" s="110"/>
      <c r="J773" s="110"/>
      <c r="K773" s="111"/>
      <c r="L773" s="111"/>
      <c r="M773" s="112"/>
      <c r="N773" s="112"/>
      <c r="O773" s="112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  <c r="AV773" s="66"/>
      <c r="AW773" s="66"/>
      <c r="AX773" s="66"/>
      <c r="AY773" s="66"/>
      <c r="AZ773" s="66"/>
      <c r="BA773" s="66"/>
      <c r="BB773" s="66"/>
      <c r="BC773" s="66"/>
      <c r="BD773" s="66"/>
      <c r="BE773" s="66"/>
      <c r="BF773" s="66"/>
      <c r="BG773" s="66"/>
      <c r="BH773" s="66"/>
      <c r="BI773" s="66"/>
      <c r="BJ773" s="66"/>
      <c r="BK773" s="66"/>
      <c r="BL773" s="66"/>
      <c r="BM773" s="66"/>
      <c r="BN773" s="66"/>
      <c r="BO773" s="66"/>
      <c r="BP773" s="66"/>
      <c r="BQ773" s="66"/>
      <c r="BR773" s="66"/>
      <c r="BS773" s="66"/>
      <c r="BT773" s="66"/>
      <c r="BU773" s="66"/>
      <c r="BV773" s="66"/>
      <c r="BW773" s="66"/>
      <c r="BX773" s="66"/>
      <c r="BY773" s="66"/>
      <c r="BZ773" s="66"/>
      <c r="CA773" s="66"/>
      <c r="CB773" s="66"/>
      <c r="CC773" s="66"/>
    </row>
    <row r="774" spans="1:81" x14ac:dyDescent="0.25">
      <c r="A774" s="66"/>
      <c r="B774" s="66"/>
      <c r="C774" s="79"/>
      <c r="D774" s="67"/>
      <c r="E774" s="66"/>
      <c r="F774" s="66"/>
      <c r="G774" s="66"/>
      <c r="H774" s="66"/>
      <c r="I774" s="110"/>
      <c r="J774" s="110"/>
      <c r="K774" s="111"/>
      <c r="L774" s="111"/>
      <c r="M774" s="112"/>
      <c r="N774" s="112"/>
      <c r="O774" s="112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Y774" s="66"/>
      <c r="AZ774" s="66"/>
      <c r="BA774" s="66"/>
      <c r="BB774" s="66"/>
      <c r="BC774" s="66"/>
      <c r="BD774" s="66"/>
      <c r="BE774" s="66"/>
      <c r="BF774" s="66"/>
      <c r="BG774" s="66"/>
      <c r="BH774" s="66"/>
      <c r="BI774" s="66"/>
      <c r="BJ774" s="66"/>
      <c r="BK774" s="66"/>
      <c r="BL774" s="66"/>
      <c r="BM774" s="66"/>
      <c r="BN774" s="66"/>
      <c r="BO774" s="66"/>
      <c r="BP774" s="66"/>
      <c r="BQ774" s="66"/>
      <c r="BR774" s="66"/>
      <c r="BS774" s="66"/>
      <c r="BT774" s="66"/>
      <c r="BU774" s="66"/>
      <c r="BV774" s="66"/>
      <c r="BW774" s="66"/>
      <c r="BX774" s="66"/>
      <c r="BY774" s="66"/>
      <c r="BZ774" s="66"/>
      <c r="CA774" s="66"/>
      <c r="CB774" s="66"/>
      <c r="CC774" s="66"/>
    </row>
    <row r="775" spans="1:81" x14ac:dyDescent="0.25">
      <c r="A775" s="66"/>
      <c r="B775" s="66"/>
      <c r="C775" s="79"/>
      <c r="D775" s="67"/>
      <c r="E775" s="66"/>
      <c r="F775" s="66"/>
      <c r="G775" s="66"/>
      <c r="H775" s="66"/>
      <c r="I775" s="110"/>
      <c r="J775" s="110"/>
      <c r="K775" s="111"/>
      <c r="L775" s="111"/>
      <c r="M775" s="112"/>
      <c r="N775" s="112"/>
      <c r="O775" s="112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  <c r="AV775" s="66"/>
      <c r="AW775" s="66"/>
      <c r="AX775" s="66"/>
      <c r="AY775" s="66"/>
      <c r="AZ775" s="66"/>
      <c r="BA775" s="66"/>
      <c r="BB775" s="66"/>
      <c r="BC775" s="66"/>
      <c r="BD775" s="66"/>
      <c r="BE775" s="66"/>
      <c r="BF775" s="66"/>
      <c r="BG775" s="66"/>
      <c r="BH775" s="66"/>
      <c r="BI775" s="66"/>
      <c r="BJ775" s="66"/>
      <c r="BK775" s="66"/>
      <c r="BL775" s="66"/>
      <c r="BM775" s="66"/>
      <c r="BN775" s="66"/>
      <c r="BO775" s="66"/>
      <c r="BP775" s="66"/>
      <c r="BQ775" s="66"/>
      <c r="BR775" s="66"/>
      <c r="BS775" s="66"/>
      <c r="BT775" s="66"/>
      <c r="BU775" s="66"/>
      <c r="BV775" s="66"/>
      <c r="BW775" s="66"/>
      <c r="BX775" s="66"/>
      <c r="BY775" s="66"/>
      <c r="BZ775" s="66"/>
      <c r="CA775" s="66"/>
      <c r="CB775" s="66"/>
      <c r="CC775" s="66"/>
    </row>
    <row r="776" spans="1:81" x14ac:dyDescent="0.25">
      <c r="A776" s="66"/>
      <c r="B776" s="66"/>
      <c r="C776" s="79"/>
      <c r="D776" s="67"/>
      <c r="E776" s="66"/>
      <c r="F776" s="66"/>
      <c r="G776" s="66"/>
      <c r="H776" s="66"/>
      <c r="I776" s="110"/>
      <c r="J776" s="110"/>
      <c r="K776" s="111"/>
      <c r="L776" s="111"/>
      <c r="M776" s="112"/>
      <c r="N776" s="112"/>
      <c r="O776" s="112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  <c r="AV776" s="66"/>
      <c r="AW776" s="66"/>
      <c r="AX776" s="66"/>
      <c r="AY776" s="66"/>
      <c r="AZ776" s="66"/>
      <c r="BA776" s="66"/>
      <c r="BB776" s="66"/>
      <c r="BC776" s="66"/>
      <c r="BD776" s="66"/>
      <c r="BE776" s="66"/>
      <c r="BF776" s="66"/>
      <c r="BG776" s="66"/>
      <c r="BH776" s="66"/>
      <c r="BI776" s="66"/>
      <c r="BJ776" s="66"/>
      <c r="BK776" s="66"/>
      <c r="BL776" s="66"/>
      <c r="BM776" s="66"/>
      <c r="BN776" s="66"/>
      <c r="BO776" s="66"/>
      <c r="BP776" s="66"/>
      <c r="BQ776" s="66"/>
      <c r="BR776" s="66"/>
      <c r="BS776" s="66"/>
      <c r="BT776" s="66"/>
      <c r="BU776" s="66"/>
      <c r="BV776" s="66"/>
      <c r="BW776" s="66"/>
      <c r="BX776" s="66"/>
      <c r="BY776" s="66"/>
      <c r="BZ776" s="66"/>
      <c r="CA776" s="66"/>
      <c r="CB776" s="66"/>
      <c r="CC776" s="66"/>
    </row>
    <row r="777" spans="1:81" x14ac:dyDescent="0.25">
      <c r="A777" s="66"/>
      <c r="B777" s="66"/>
      <c r="C777" s="79"/>
      <c r="D777" s="67"/>
      <c r="E777" s="66"/>
      <c r="F777" s="66"/>
      <c r="G777" s="66"/>
      <c r="H777" s="66"/>
      <c r="I777" s="110"/>
      <c r="J777" s="110"/>
      <c r="K777" s="111"/>
      <c r="L777" s="111"/>
      <c r="M777" s="112"/>
      <c r="N777" s="112"/>
      <c r="O777" s="112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  <c r="AV777" s="66"/>
      <c r="AW777" s="66"/>
      <c r="AX777" s="66"/>
      <c r="AY777" s="66"/>
      <c r="AZ777" s="66"/>
      <c r="BA777" s="66"/>
      <c r="BB777" s="66"/>
      <c r="BC777" s="66"/>
      <c r="BD777" s="66"/>
      <c r="BE777" s="66"/>
      <c r="BF777" s="66"/>
      <c r="BG777" s="66"/>
      <c r="BH777" s="66"/>
      <c r="BI777" s="66"/>
      <c r="BJ777" s="66"/>
      <c r="BK777" s="66"/>
      <c r="BL777" s="66"/>
      <c r="BM777" s="66"/>
      <c r="BN777" s="66"/>
      <c r="BO777" s="66"/>
      <c r="BP777" s="66"/>
      <c r="BQ777" s="66"/>
      <c r="BR777" s="66"/>
      <c r="BS777" s="66"/>
      <c r="BT777" s="66"/>
      <c r="BU777" s="66"/>
      <c r="BV777" s="66"/>
      <c r="BW777" s="66"/>
      <c r="BX777" s="66"/>
      <c r="BY777" s="66"/>
      <c r="BZ777" s="66"/>
      <c r="CA777" s="66"/>
      <c r="CB777" s="66"/>
      <c r="CC777" s="66"/>
    </row>
    <row r="778" spans="1:81" x14ac:dyDescent="0.25">
      <c r="A778" s="66"/>
      <c r="B778" s="66"/>
      <c r="C778" s="79"/>
      <c r="D778" s="67"/>
      <c r="E778" s="66"/>
      <c r="F778" s="66"/>
      <c r="G778" s="66"/>
      <c r="H778" s="66"/>
      <c r="I778" s="110"/>
      <c r="J778" s="110"/>
      <c r="K778" s="111"/>
      <c r="L778" s="111"/>
      <c r="M778" s="112"/>
      <c r="N778" s="112"/>
      <c r="O778" s="112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  <c r="AV778" s="66"/>
      <c r="AW778" s="66"/>
      <c r="AX778" s="66"/>
      <c r="AY778" s="66"/>
      <c r="AZ778" s="66"/>
      <c r="BA778" s="66"/>
      <c r="BB778" s="66"/>
      <c r="BC778" s="66"/>
      <c r="BD778" s="66"/>
      <c r="BE778" s="66"/>
      <c r="BF778" s="66"/>
      <c r="BG778" s="66"/>
      <c r="BH778" s="66"/>
      <c r="BI778" s="66"/>
      <c r="BJ778" s="66"/>
      <c r="BK778" s="66"/>
      <c r="BL778" s="66"/>
      <c r="BM778" s="66"/>
      <c r="BN778" s="66"/>
      <c r="BO778" s="66"/>
      <c r="BP778" s="66"/>
      <c r="BQ778" s="66"/>
      <c r="BR778" s="66"/>
      <c r="BS778" s="66"/>
      <c r="BT778" s="66"/>
      <c r="BU778" s="66"/>
      <c r="BV778" s="66"/>
      <c r="BW778" s="66"/>
      <c r="BX778" s="66"/>
      <c r="BY778" s="66"/>
      <c r="BZ778" s="66"/>
      <c r="CA778" s="66"/>
      <c r="CB778" s="66"/>
      <c r="CC778" s="66"/>
    </row>
    <row r="779" spans="1:81" x14ac:dyDescent="0.25">
      <c r="A779" s="66"/>
      <c r="B779" s="66"/>
      <c r="C779" s="79"/>
      <c r="D779" s="67"/>
      <c r="E779" s="66"/>
      <c r="F779" s="66"/>
      <c r="G779" s="66"/>
      <c r="H779" s="66"/>
      <c r="I779" s="110"/>
      <c r="J779" s="110"/>
      <c r="K779" s="111"/>
      <c r="L779" s="111"/>
      <c r="M779" s="112"/>
      <c r="N779" s="112"/>
      <c r="O779" s="112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  <c r="AV779" s="66"/>
      <c r="AW779" s="66"/>
      <c r="AX779" s="66"/>
      <c r="AY779" s="66"/>
      <c r="AZ779" s="66"/>
      <c r="BA779" s="66"/>
      <c r="BB779" s="66"/>
      <c r="BC779" s="66"/>
      <c r="BD779" s="66"/>
      <c r="BE779" s="66"/>
      <c r="BF779" s="66"/>
      <c r="BG779" s="66"/>
      <c r="BH779" s="66"/>
      <c r="BI779" s="66"/>
      <c r="BJ779" s="66"/>
      <c r="BK779" s="66"/>
      <c r="BL779" s="66"/>
      <c r="BM779" s="66"/>
      <c r="BN779" s="66"/>
      <c r="BO779" s="66"/>
      <c r="BP779" s="66"/>
      <c r="BQ779" s="66"/>
      <c r="BR779" s="66"/>
      <c r="BS779" s="66"/>
      <c r="BT779" s="66"/>
      <c r="BU779" s="66"/>
      <c r="BV779" s="66"/>
      <c r="BW779" s="66"/>
      <c r="BX779" s="66"/>
      <c r="BY779" s="66"/>
      <c r="BZ779" s="66"/>
      <c r="CA779" s="66"/>
      <c r="CB779" s="66"/>
      <c r="CC779" s="66"/>
    </row>
    <row r="780" spans="1:81" x14ac:dyDescent="0.25">
      <c r="A780" s="66"/>
      <c r="B780" s="66"/>
      <c r="C780" s="79"/>
      <c r="D780" s="67"/>
      <c r="E780" s="66"/>
      <c r="F780" s="66"/>
      <c r="G780" s="66"/>
      <c r="H780" s="66"/>
      <c r="I780" s="110"/>
      <c r="J780" s="110"/>
      <c r="K780" s="111"/>
      <c r="L780" s="111"/>
      <c r="M780" s="112"/>
      <c r="N780" s="112"/>
      <c r="O780" s="112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Y780" s="66"/>
      <c r="AZ780" s="66"/>
      <c r="BA780" s="66"/>
      <c r="BB780" s="66"/>
      <c r="BC780" s="66"/>
      <c r="BD780" s="66"/>
      <c r="BE780" s="66"/>
      <c r="BF780" s="66"/>
      <c r="BG780" s="66"/>
      <c r="BH780" s="66"/>
      <c r="BI780" s="66"/>
      <c r="BJ780" s="66"/>
      <c r="BK780" s="66"/>
      <c r="BL780" s="66"/>
      <c r="BM780" s="66"/>
      <c r="BN780" s="66"/>
      <c r="BO780" s="66"/>
      <c r="BP780" s="66"/>
      <c r="BQ780" s="66"/>
      <c r="BR780" s="66"/>
      <c r="BS780" s="66"/>
      <c r="BT780" s="66"/>
      <c r="BU780" s="66"/>
      <c r="BV780" s="66"/>
      <c r="BW780" s="66"/>
      <c r="BX780" s="66"/>
      <c r="BY780" s="66"/>
      <c r="BZ780" s="66"/>
      <c r="CA780" s="66"/>
      <c r="CB780" s="66"/>
      <c r="CC780" s="66"/>
    </row>
    <row r="781" spans="1:81" x14ac:dyDescent="0.25">
      <c r="A781" s="66"/>
      <c r="B781" s="66"/>
      <c r="C781" s="79"/>
      <c r="D781" s="67"/>
      <c r="E781" s="66"/>
      <c r="F781" s="66"/>
      <c r="G781" s="66"/>
      <c r="H781" s="66"/>
      <c r="I781" s="110"/>
      <c r="J781" s="110"/>
      <c r="K781" s="111"/>
      <c r="L781" s="111"/>
      <c r="M781" s="112"/>
      <c r="N781" s="112"/>
      <c r="O781" s="112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  <c r="AV781" s="66"/>
      <c r="AW781" s="66"/>
      <c r="AX781" s="66"/>
      <c r="AY781" s="66"/>
      <c r="AZ781" s="66"/>
      <c r="BA781" s="66"/>
      <c r="BB781" s="66"/>
      <c r="BC781" s="66"/>
      <c r="BD781" s="66"/>
      <c r="BE781" s="66"/>
      <c r="BF781" s="66"/>
      <c r="BG781" s="66"/>
      <c r="BH781" s="66"/>
      <c r="BI781" s="66"/>
      <c r="BJ781" s="66"/>
      <c r="BK781" s="66"/>
      <c r="BL781" s="66"/>
      <c r="BM781" s="66"/>
      <c r="BN781" s="66"/>
      <c r="BO781" s="66"/>
      <c r="BP781" s="66"/>
      <c r="BQ781" s="66"/>
      <c r="BR781" s="66"/>
      <c r="BS781" s="66"/>
      <c r="BT781" s="66"/>
      <c r="BU781" s="66"/>
      <c r="BV781" s="66"/>
      <c r="BW781" s="66"/>
      <c r="BX781" s="66"/>
      <c r="BY781" s="66"/>
      <c r="BZ781" s="66"/>
      <c r="CA781" s="66"/>
      <c r="CB781" s="66"/>
      <c r="CC781" s="66"/>
    </row>
    <row r="782" spans="1:81" x14ac:dyDescent="0.25">
      <c r="A782" s="66"/>
      <c r="B782" s="66"/>
      <c r="C782" s="79"/>
      <c r="D782" s="67"/>
      <c r="E782" s="66"/>
      <c r="F782" s="66"/>
      <c r="G782" s="66"/>
      <c r="H782" s="66"/>
      <c r="I782" s="110"/>
      <c r="J782" s="110"/>
      <c r="K782" s="111"/>
      <c r="L782" s="111"/>
      <c r="M782" s="112"/>
      <c r="N782" s="112"/>
      <c r="O782" s="112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  <c r="AV782" s="66"/>
      <c r="AW782" s="66"/>
      <c r="AX782" s="66"/>
      <c r="AY782" s="66"/>
      <c r="AZ782" s="66"/>
      <c r="BA782" s="66"/>
      <c r="BB782" s="66"/>
      <c r="BC782" s="66"/>
      <c r="BD782" s="66"/>
      <c r="BE782" s="66"/>
      <c r="BF782" s="66"/>
      <c r="BG782" s="66"/>
      <c r="BH782" s="66"/>
      <c r="BI782" s="66"/>
      <c r="BJ782" s="66"/>
      <c r="BK782" s="66"/>
      <c r="BL782" s="66"/>
      <c r="BM782" s="66"/>
      <c r="BN782" s="66"/>
      <c r="BO782" s="66"/>
      <c r="BP782" s="66"/>
      <c r="BQ782" s="66"/>
      <c r="BR782" s="66"/>
      <c r="BS782" s="66"/>
      <c r="BT782" s="66"/>
      <c r="BU782" s="66"/>
      <c r="BV782" s="66"/>
      <c r="BW782" s="66"/>
      <c r="BX782" s="66"/>
      <c r="BY782" s="66"/>
      <c r="BZ782" s="66"/>
      <c r="CA782" s="66"/>
      <c r="CB782" s="66"/>
      <c r="CC782" s="66"/>
    </row>
    <row r="783" spans="1:81" x14ac:dyDescent="0.25">
      <c r="A783" s="66"/>
      <c r="B783" s="66"/>
      <c r="C783" s="79"/>
      <c r="D783" s="67"/>
      <c r="E783" s="66"/>
      <c r="F783" s="66"/>
      <c r="G783" s="66"/>
      <c r="H783" s="66"/>
      <c r="I783" s="110"/>
      <c r="J783" s="110"/>
      <c r="K783" s="111"/>
      <c r="L783" s="111"/>
      <c r="M783" s="112"/>
      <c r="N783" s="112"/>
      <c r="O783" s="112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  <c r="AV783" s="66"/>
      <c r="AW783" s="66"/>
      <c r="AX783" s="66"/>
      <c r="AY783" s="66"/>
      <c r="AZ783" s="66"/>
      <c r="BA783" s="66"/>
      <c r="BB783" s="66"/>
      <c r="BC783" s="66"/>
      <c r="BD783" s="66"/>
      <c r="BE783" s="66"/>
      <c r="BF783" s="66"/>
      <c r="BG783" s="66"/>
      <c r="BH783" s="66"/>
      <c r="BI783" s="66"/>
      <c r="BJ783" s="66"/>
      <c r="BK783" s="66"/>
      <c r="BL783" s="66"/>
      <c r="BM783" s="66"/>
      <c r="BN783" s="66"/>
      <c r="BO783" s="66"/>
      <c r="BP783" s="66"/>
      <c r="BQ783" s="66"/>
      <c r="BR783" s="66"/>
      <c r="BS783" s="66"/>
      <c r="BT783" s="66"/>
      <c r="BU783" s="66"/>
      <c r="BV783" s="66"/>
      <c r="BW783" s="66"/>
      <c r="BX783" s="66"/>
      <c r="BY783" s="66"/>
      <c r="BZ783" s="66"/>
      <c r="CA783" s="66"/>
      <c r="CB783" s="66"/>
      <c r="CC783" s="66"/>
    </row>
    <row r="784" spans="1:81" x14ac:dyDescent="0.25">
      <c r="A784" s="66"/>
      <c r="B784" s="66"/>
      <c r="C784" s="79"/>
      <c r="D784" s="67"/>
      <c r="E784" s="66"/>
      <c r="F784" s="66"/>
      <c r="G784" s="66"/>
      <c r="H784" s="66"/>
      <c r="I784" s="110"/>
      <c r="J784" s="110"/>
      <c r="K784" s="111"/>
      <c r="L784" s="111"/>
      <c r="M784" s="112"/>
      <c r="N784" s="112"/>
      <c r="O784" s="112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  <c r="AV784" s="66"/>
      <c r="AW784" s="66"/>
      <c r="AX784" s="66"/>
      <c r="AY784" s="66"/>
      <c r="AZ784" s="66"/>
      <c r="BA784" s="66"/>
      <c r="BB784" s="66"/>
      <c r="BC784" s="66"/>
      <c r="BD784" s="66"/>
      <c r="BE784" s="66"/>
      <c r="BF784" s="66"/>
      <c r="BG784" s="66"/>
      <c r="BH784" s="66"/>
      <c r="BI784" s="66"/>
      <c r="BJ784" s="66"/>
      <c r="BK784" s="66"/>
      <c r="BL784" s="66"/>
      <c r="BM784" s="66"/>
      <c r="BN784" s="66"/>
      <c r="BO784" s="66"/>
      <c r="BP784" s="66"/>
      <c r="BQ784" s="66"/>
      <c r="BR784" s="66"/>
      <c r="BS784" s="66"/>
      <c r="BT784" s="66"/>
      <c r="BU784" s="66"/>
      <c r="BV784" s="66"/>
      <c r="BW784" s="66"/>
      <c r="BX784" s="66"/>
      <c r="BY784" s="66"/>
      <c r="BZ784" s="66"/>
      <c r="CA784" s="66"/>
      <c r="CB784" s="66"/>
      <c r="CC784" s="66"/>
    </row>
    <row r="785" spans="1:81" x14ac:dyDescent="0.25">
      <c r="A785" s="66"/>
      <c r="B785" s="66"/>
      <c r="C785" s="79"/>
      <c r="D785" s="67"/>
      <c r="E785" s="66"/>
      <c r="F785" s="66"/>
      <c r="G785" s="66"/>
      <c r="H785" s="66"/>
      <c r="I785" s="110"/>
      <c r="J785" s="110"/>
      <c r="K785" s="111"/>
      <c r="L785" s="111"/>
      <c r="M785" s="112"/>
      <c r="N785" s="112"/>
      <c r="O785" s="112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  <c r="AV785" s="66"/>
      <c r="AW785" s="66"/>
      <c r="AX785" s="66"/>
      <c r="AY785" s="66"/>
      <c r="AZ785" s="66"/>
      <c r="BA785" s="66"/>
      <c r="BB785" s="66"/>
      <c r="BC785" s="66"/>
      <c r="BD785" s="66"/>
      <c r="BE785" s="66"/>
      <c r="BF785" s="66"/>
      <c r="BG785" s="66"/>
      <c r="BH785" s="66"/>
      <c r="BI785" s="66"/>
      <c r="BJ785" s="66"/>
      <c r="BK785" s="66"/>
      <c r="BL785" s="66"/>
      <c r="BM785" s="66"/>
      <c r="BN785" s="66"/>
      <c r="BO785" s="66"/>
      <c r="BP785" s="66"/>
      <c r="BQ785" s="66"/>
      <c r="BR785" s="66"/>
      <c r="BS785" s="66"/>
      <c r="BT785" s="66"/>
      <c r="BU785" s="66"/>
      <c r="BV785" s="66"/>
      <c r="BW785" s="66"/>
      <c r="BX785" s="66"/>
      <c r="BY785" s="66"/>
      <c r="BZ785" s="66"/>
      <c r="CA785" s="66"/>
      <c r="CB785" s="66"/>
      <c r="CC785" s="66"/>
    </row>
    <row r="786" spans="1:81" x14ac:dyDescent="0.25">
      <c r="A786" s="66"/>
      <c r="B786" s="66"/>
      <c r="C786" s="79"/>
      <c r="D786" s="67"/>
      <c r="E786" s="66"/>
      <c r="F786" s="66"/>
      <c r="G786" s="66"/>
      <c r="H786" s="66"/>
      <c r="I786" s="110"/>
      <c r="J786" s="110"/>
      <c r="K786" s="111"/>
      <c r="L786" s="111"/>
      <c r="M786" s="112"/>
      <c r="N786" s="112"/>
      <c r="O786" s="112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  <c r="AV786" s="66"/>
      <c r="AW786" s="66"/>
      <c r="AX786" s="66"/>
      <c r="AY786" s="66"/>
      <c r="AZ786" s="66"/>
      <c r="BA786" s="66"/>
      <c r="BB786" s="66"/>
      <c r="BC786" s="66"/>
      <c r="BD786" s="66"/>
      <c r="BE786" s="66"/>
      <c r="BF786" s="66"/>
      <c r="BG786" s="66"/>
      <c r="BH786" s="66"/>
      <c r="BI786" s="66"/>
      <c r="BJ786" s="66"/>
      <c r="BK786" s="66"/>
      <c r="BL786" s="66"/>
      <c r="BM786" s="66"/>
      <c r="BN786" s="66"/>
      <c r="BO786" s="66"/>
      <c r="BP786" s="66"/>
      <c r="BQ786" s="66"/>
      <c r="BR786" s="66"/>
      <c r="BS786" s="66"/>
      <c r="BT786" s="66"/>
      <c r="BU786" s="66"/>
      <c r="BV786" s="66"/>
      <c r="BW786" s="66"/>
      <c r="BX786" s="66"/>
      <c r="BY786" s="66"/>
      <c r="BZ786" s="66"/>
      <c r="CA786" s="66"/>
      <c r="CB786" s="66"/>
      <c r="CC786" s="66"/>
    </row>
    <row r="787" spans="1:81" x14ac:dyDescent="0.25">
      <c r="A787" s="66"/>
      <c r="B787" s="66"/>
      <c r="C787" s="79"/>
      <c r="D787" s="67"/>
      <c r="E787" s="66"/>
      <c r="F787" s="66"/>
      <c r="G787" s="66"/>
      <c r="H787" s="66"/>
      <c r="I787" s="110"/>
      <c r="J787" s="110"/>
      <c r="K787" s="111"/>
      <c r="L787" s="111"/>
      <c r="M787" s="112"/>
      <c r="N787" s="112"/>
      <c r="O787" s="112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66"/>
      <c r="AX787" s="66"/>
      <c r="AY787" s="66"/>
      <c r="AZ787" s="66"/>
      <c r="BA787" s="66"/>
      <c r="BB787" s="66"/>
      <c r="BC787" s="66"/>
      <c r="BD787" s="66"/>
      <c r="BE787" s="66"/>
      <c r="BF787" s="66"/>
      <c r="BG787" s="66"/>
      <c r="BH787" s="66"/>
      <c r="BI787" s="66"/>
      <c r="BJ787" s="66"/>
      <c r="BK787" s="66"/>
      <c r="BL787" s="66"/>
      <c r="BM787" s="66"/>
      <c r="BN787" s="66"/>
      <c r="BO787" s="66"/>
      <c r="BP787" s="66"/>
      <c r="BQ787" s="66"/>
      <c r="BR787" s="66"/>
      <c r="BS787" s="66"/>
      <c r="BT787" s="66"/>
      <c r="BU787" s="66"/>
      <c r="BV787" s="66"/>
      <c r="BW787" s="66"/>
      <c r="BX787" s="66"/>
      <c r="BY787" s="66"/>
      <c r="BZ787" s="66"/>
      <c r="CA787" s="66"/>
      <c r="CB787" s="66"/>
      <c r="CC787" s="66"/>
    </row>
    <row r="788" spans="1:81" x14ac:dyDescent="0.25">
      <c r="A788" s="66"/>
      <c r="B788" s="66"/>
      <c r="C788" s="79"/>
      <c r="D788" s="67"/>
      <c r="E788" s="66"/>
      <c r="F788" s="66"/>
      <c r="G788" s="66"/>
      <c r="H788" s="66"/>
      <c r="I788" s="110"/>
      <c r="J788" s="110"/>
      <c r="K788" s="111"/>
      <c r="L788" s="111"/>
      <c r="M788" s="112"/>
      <c r="N788" s="112"/>
      <c r="O788" s="112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  <c r="AV788" s="66"/>
      <c r="AW788" s="66"/>
      <c r="AX788" s="66"/>
      <c r="AY788" s="66"/>
      <c r="AZ788" s="66"/>
      <c r="BA788" s="66"/>
      <c r="BB788" s="66"/>
      <c r="BC788" s="66"/>
      <c r="BD788" s="66"/>
      <c r="BE788" s="66"/>
      <c r="BF788" s="66"/>
      <c r="BG788" s="66"/>
      <c r="BH788" s="66"/>
      <c r="BI788" s="66"/>
      <c r="BJ788" s="66"/>
      <c r="BK788" s="66"/>
      <c r="BL788" s="66"/>
      <c r="BM788" s="66"/>
      <c r="BN788" s="66"/>
      <c r="BO788" s="66"/>
      <c r="BP788" s="66"/>
      <c r="BQ788" s="66"/>
      <c r="BR788" s="66"/>
      <c r="BS788" s="66"/>
      <c r="BT788" s="66"/>
      <c r="BU788" s="66"/>
      <c r="BV788" s="66"/>
      <c r="BW788" s="66"/>
      <c r="BX788" s="66"/>
      <c r="BY788" s="66"/>
      <c r="BZ788" s="66"/>
      <c r="CA788" s="66"/>
      <c r="CB788" s="66"/>
      <c r="CC788" s="66"/>
    </row>
    <row r="789" spans="1:81" x14ac:dyDescent="0.25">
      <c r="A789" s="66"/>
      <c r="B789" s="66"/>
      <c r="C789" s="79"/>
      <c r="D789" s="67"/>
      <c r="E789" s="66"/>
      <c r="F789" s="66"/>
      <c r="G789" s="66"/>
      <c r="H789" s="66"/>
      <c r="I789" s="110"/>
      <c r="J789" s="110"/>
      <c r="K789" s="111"/>
      <c r="L789" s="111"/>
      <c r="M789" s="112"/>
      <c r="N789" s="112"/>
      <c r="O789" s="112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  <c r="AV789" s="66"/>
      <c r="AW789" s="66"/>
      <c r="AX789" s="66"/>
      <c r="AY789" s="66"/>
      <c r="AZ789" s="66"/>
      <c r="BA789" s="66"/>
      <c r="BB789" s="66"/>
      <c r="BC789" s="66"/>
      <c r="BD789" s="66"/>
      <c r="BE789" s="66"/>
      <c r="BF789" s="66"/>
      <c r="BG789" s="66"/>
      <c r="BH789" s="66"/>
      <c r="BI789" s="66"/>
      <c r="BJ789" s="66"/>
      <c r="BK789" s="66"/>
      <c r="BL789" s="66"/>
      <c r="BM789" s="66"/>
      <c r="BN789" s="66"/>
      <c r="BO789" s="66"/>
      <c r="BP789" s="66"/>
      <c r="BQ789" s="66"/>
      <c r="BR789" s="66"/>
      <c r="BS789" s="66"/>
      <c r="BT789" s="66"/>
      <c r="BU789" s="66"/>
      <c r="BV789" s="66"/>
      <c r="BW789" s="66"/>
      <c r="BX789" s="66"/>
      <c r="BY789" s="66"/>
      <c r="BZ789" s="66"/>
      <c r="CA789" s="66"/>
      <c r="CB789" s="66"/>
      <c r="CC789" s="66"/>
    </row>
    <row r="790" spans="1:81" x14ac:dyDescent="0.25">
      <c r="A790" s="66"/>
      <c r="B790" s="66"/>
      <c r="C790" s="79"/>
      <c r="D790" s="67"/>
      <c r="E790" s="66"/>
      <c r="F790" s="66"/>
      <c r="G790" s="66"/>
      <c r="H790" s="66"/>
      <c r="I790" s="110"/>
      <c r="J790" s="110"/>
      <c r="K790" s="111"/>
      <c r="L790" s="111"/>
      <c r="M790" s="112"/>
      <c r="N790" s="112"/>
      <c r="O790" s="112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  <c r="AV790" s="66"/>
      <c r="AW790" s="66"/>
      <c r="AX790" s="66"/>
      <c r="AY790" s="66"/>
      <c r="AZ790" s="66"/>
      <c r="BA790" s="66"/>
      <c r="BB790" s="66"/>
      <c r="BC790" s="66"/>
      <c r="BD790" s="66"/>
      <c r="BE790" s="66"/>
      <c r="BF790" s="66"/>
      <c r="BG790" s="66"/>
      <c r="BH790" s="66"/>
      <c r="BI790" s="66"/>
      <c r="BJ790" s="66"/>
      <c r="BK790" s="66"/>
      <c r="BL790" s="66"/>
      <c r="BM790" s="66"/>
      <c r="BN790" s="66"/>
      <c r="BO790" s="66"/>
      <c r="BP790" s="66"/>
      <c r="BQ790" s="66"/>
      <c r="BR790" s="66"/>
      <c r="BS790" s="66"/>
      <c r="BT790" s="66"/>
      <c r="BU790" s="66"/>
      <c r="BV790" s="66"/>
      <c r="BW790" s="66"/>
      <c r="BX790" s="66"/>
      <c r="BY790" s="66"/>
      <c r="BZ790" s="66"/>
      <c r="CA790" s="66"/>
      <c r="CB790" s="66"/>
      <c r="CC790" s="66"/>
    </row>
    <row r="791" spans="1:81" x14ac:dyDescent="0.25">
      <c r="A791" s="66"/>
      <c r="B791" s="66"/>
      <c r="C791" s="79"/>
      <c r="D791" s="67"/>
      <c r="E791" s="66"/>
      <c r="F791" s="66"/>
      <c r="G791" s="66"/>
      <c r="H791" s="66"/>
      <c r="I791" s="110"/>
      <c r="J791" s="110"/>
      <c r="K791" s="111"/>
      <c r="L791" s="111"/>
      <c r="M791" s="112"/>
      <c r="N791" s="112"/>
      <c r="O791" s="112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  <c r="AV791" s="66"/>
      <c r="AW791" s="66"/>
      <c r="AX791" s="66"/>
      <c r="AY791" s="66"/>
      <c r="AZ791" s="66"/>
      <c r="BA791" s="66"/>
      <c r="BB791" s="66"/>
      <c r="BC791" s="66"/>
      <c r="BD791" s="66"/>
      <c r="BE791" s="66"/>
      <c r="BF791" s="66"/>
      <c r="BG791" s="66"/>
      <c r="BH791" s="66"/>
      <c r="BI791" s="66"/>
      <c r="BJ791" s="66"/>
      <c r="BK791" s="66"/>
      <c r="BL791" s="66"/>
      <c r="BM791" s="66"/>
      <c r="BN791" s="66"/>
      <c r="BO791" s="66"/>
      <c r="BP791" s="66"/>
      <c r="BQ791" s="66"/>
      <c r="BR791" s="66"/>
      <c r="BS791" s="66"/>
      <c r="BT791" s="66"/>
      <c r="BU791" s="66"/>
      <c r="BV791" s="66"/>
      <c r="BW791" s="66"/>
      <c r="BX791" s="66"/>
      <c r="BY791" s="66"/>
      <c r="BZ791" s="66"/>
      <c r="CA791" s="66"/>
      <c r="CB791" s="66"/>
      <c r="CC791" s="66"/>
    </row>
    <row r="792" spans="1:81" x14ac:dyDescent="0.25">
      <c r="A792" s="66"/>
      <c r="B792" s="66"/>
      <c r="C792" s="79"/>
      <c r="D792" s="67"/>
      <c r="E792" s="66"/>
      <c r="F792" s="66"/>
      <c r="G792" s="66"/>
      <c r="H792" s="66"/>
      <c r="I792" s="110"/>
      <c r="J792" s="110"/>
      <c r="K792" s="111"/>
      <c r="L792" s="111"/>
      <c r="M792" s="112"/>
      <c r="N792" s="112"/>
      <c r="O792" s="112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  <c r="AV792" s="66"/>
      <c r="AW792" s="66"/>
      <c r="AX792" s="66"/>
      <c r="AY792" s="66"/>
      <c r="AZ792" s="66"/>
      <c r="BA792" s="66"/>
      <c r="BB792" s="66"/>
      <c r="BC792" s="66"/>
      <c r="BD792" s="66"/>
      <c r="BE792" s="66"/>
      <c r="BF792" s="66"/>
      <c r="BG792" s="66"/>
      <c r="BH792" s="66"/>
      <c r="BI792" s="66"/>
      <c r="BJ792" s="66"/>
      <c r="BK792" s="66"/>
      <c r="BL792" s="66"/>
      <c r="BM792" s="66"/>
      <c r="BN792" s="66"/>
      <c r="BO792" s="66"/>
      <c r="BP792" s="66"/>
      <c r="BQ792" s="66"/>
      <c r="BR792" s="66"/>
      <c r="BS792" s="66"/>
      <c r="BT792" s="66"/>
      <c r="BU792" s="66"/>
      <c r="BV792" s="66"/>
      <c r="BW792" s="66"/>
      <c r="BX792" s="66"/>
      <c r="BY792" s="66"/>
      <c r="BZ792" s="66"/>
      <c r="CA792" s="66"/>
      <c r="CB792" s="66"/>
      <c r="CC792" s="66"/>
    </row>
    <row r="793" spans="1:81" x14ac:dyDescent="0.25">
      <c r="A793" s="66"/>
      <c r="B793" s="66"/>
      <c r="C793" s="79"/>
      <c r="D793" s="67"/>
      <c r="E793" s="66"/>
      <c r="F793" s="66"/>
      <c r="G793" s="66"/>
      <c r="H793" s="66"/>
      <c r="I793" s="110"/>
      <c r="J793" s="110"/>
      <c r="K793" s="111"/>
      <c r="L793" s="111"/>
      <c r="M793" s="112"/>
      <c r="N793" s="112"/>
      <c r="O793" s="112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  <c r="AV793" s="66"/>
      <c r="AW793" s="66"/>
      <c r="AX793" s="66"/>
      <c r="AY793" s="66"/>
      <c r="AZ793" s="66"/>
      <c r="BA793" s="66"/>
      <c r="BB793" s="66"/>
      <c r="BC793" s="66"/>
      <c r="BD793" s="66"/>
      <c r="BE793" s="66"/>
      <c r="BF793" s="66"/>
      <c r="BG793" s="66"/>
      <c r="BH793" s="66"/>
      <c r="BI793" s="66"/>
      <c r="BJ793" s="66"/>
      <c r="BK793" s="66"/>
      <c r="BL793" s="66"/>
      <c r="BM793" s="66"/>
      <c r="BN793" s="66"/>
      <c r="BO793" s="66"/>
      <c r="BP793" s="66"/>
      <c r="BQ793" s="66"/>
      <c r="BR793" s="66"/>
      <c r="BS793" s="66"/>
      <c r="BT793" s="66"/>
      <c r="BU793" s="66"/>
      <c r="BV793" s="66"/>
      <c r="BW793" s="66"/>
      <c r="BX793" s="66"/>
      <c r="BY793" s="66"/>
      <c r="BZ793" s="66"/>
      <c r="CA793" s="66"/>
      <c r="CB793" s="66"/>
      <c r="CC793" s="66"/>
    </row>
    <row r="794" spans="1:81" x14ac:dyDescent="0.25">
      <c r="A794" s="66"/>
      <c r="B794" s="66"/>
      <c r="C794" s="79"/>
      <c r="D794" s="67"/>
      <c r="E794" s="66"/>
      <c r="F794" s="66"/>
      <c r="G794" s="66"/>
      <c r="H794" s="66"/>
      <c r="I794" s="110"/>
      <c r="J794" s="110"/>
      <c r="K794" s="111"/>
      <c r="L794" s="111"/>
      <c r="M794" s="112"/>
      <c r="N794" s="112"/>
      <c r="O794" s="112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  <c r="AV794" s="66"/>
      <c r="AW794" s="66"/>
      <c r="AX794" s="66"/>
      <c r="AY794" s="66"/>
      <c r="AZ794" s="66"/>
      <c r="BA794" s="66"/>
      <c r="BB794" s="66"/>
      <c r="BC794" s="66"/>
      <c r="BD794" s="66"/>
      <c r="BE794" s="66"/>
      <c r="BF794" s="66"/>
      <c r="BG794" s="66"/>
      <c r="BH794" s="66"/>
      <c r="BI794" s="66"/>
      <c r="BJ794" s="66"/>
      <c r="BK794" s="66"/>
      <c r="BL794" s="66"/>
      <c r="BM794" s="66"/>
      <c r="BN794" s="66"/>
      <c r="BO794" s="66"/>
      <c r="BP794" s="66"/>
      <c r="BQ794" s="66"/>
      <c r="BR794" s="66"/>
      <c r="BS794" s="66"/>
      <c r="BT794" s="66"/>
      <c r="BU794" s="66"/>
      <c r="BV794" s="66"/>
      <c r="BW794" s="66"/>
      <c r="BX794" s="66"/>
      <c r="BY794" s="66"/>
      <c r="BZ794" s="66"/>
      <c r="CA794" s="66"/>
      <c r="CB794" s="66"/>
      <c r="CC794" s="66"/>
    </row>
    <row r="795" spans="1:81" x14ac:dyDescent="0.25">
      <c r="A795" s="66"/>
      <c r="B795" s="66"/>
      <c r="C795" s="79"/>
      <c r="D795" s="67"/>
      <c r="E795" s="66"/>
      <c r="F795" s="66"/>
      <c r="G795" s="66"/>
      <c r="H795" s="66"/>
      <c r="I795" s="110"/>
      <c r="J795" s="110"/>
      <c r="K795" s="111"/>
      <c r="L795" s="111"/>
      <c r="M795" s="112"/>
      <c r="N795" s="112"/>
      <c r="O795" s="112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  <c r="AV795" s="66"/>
      <c r="AW795" s="66"/>
      <c r="AX795" s="66"/>
      <c r="AY795" s="66"/>
      <c r="AZ795" s="66"/>
      <c r="BA795" s="66"/>
      <c r="BB795" s="66"/>
      <c r="BC795" s="66"/>
      <c r="BD795" s="66"/>
      <c r="BE795" s="66"/>
      <c r="BF795" s="66"/>
      <c r="BG795" s="66"/>
      <c r="BH795" s="66"/>
      <c r="BI795" s="66"/>
      <c r="BJ795" s="66"/>
      <c r="BK795" s="66"/>
      <c r="BL795" s="66"/>
      <c r="BM795" s="66"/>
      <c r="BN795" s="66"/>
      <c r="BO795" s="66"/>
      <c r="BP795" s="66"/>
      <c r="BQ795" s="66"/>
      <c r="BR795" s="66"/>
      <c r="BS795" s="66"/>
      <c r="BT795" s="66"/>
      <c r="BU795" s="66"/>
      <c r="BV795" s="66"/>
      <c r="BW795" s="66"/>
      <c r="BX795" s="66"/>
      <c r="BY795" s="66"/>
      <c r="BZ795" s="66"/>
      <c r="CA795" s="66"/>
      <c r="CB795" s="66"/>
      <c r="CC795" s="66"/>
    </row>
    <row r="796" spans="1:81" x14ac:dyDescent="0.25">
      <c r="A796" s="66"/>
      <c r="B796" s="66"/>
      <c r="C796" s="79"/>
      <c r="D796" s="67"/>
      <c r="E796" s="66"/>
      <c r="F796" s="66"/>
      <c r="G796" s="66"/>
      <c r="H796" s="66"/>
      <c r="I796" s="110"/>
      <c r="J796" s="110"/>
      <c r="K796" s="111"/>
      <c r="L796" s="111"/>
      <c r="M796" s="112"/>
      <c r="N796" s="112"/>
      <c r="O796" s="112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  <c r="AV796" s="66"/>
      <c r="AW796" s="66"/>
      <c r="AX796" s="66"/>
      <c r="AY796" s="66"/>
      <c r="AZ796" s="66"/>
      <c r="BA796" s="66"/>
      <c r="BB796" s="66"/>
      <c r="BC796" s="66"/>
      <c r="BD796" s="66"/>
      <c r="BE796" s="66"/>
      <c r="BF796" s="66"/>
      <c r="BG796" s="66"/>
      <c r="BH796" s="66"/>
      <c r="BI796" s="66"/>
      <c r="BJ796" s="66"/>
      <c r="BK796" s="66"/>
      <c r="BL796" s="66"/>
      <c r="BM796" s="66"/>
      <c r="BN796" s="66"/>
      <c r="BO796" s="66"/>
      <c r="BP796" s="66"/>
      <c r="BQ796" s="66"/>
      <c r="BR796" s="66"/>
      <c r="BS796" s="66"/>
      <c r="BT796" s="66"/>
      <c r="BU796" s="66"/>
      <c r="BV796" s="66"/>
      <c r="BW796" s="66"/>
      <c r="BX796" s="66"/>
      <c r="BY796" s="66"/>
      <c r="BZ796" s="66"/>
      <c r="CA796" s="66"/>
      <c r="CB796" s="66"/>
      <c r="CC796" s="66"/>
    </row>
    <row r="797" spans="1:81" x14ac:dyDescent="0.25">
      <c r="A797" s="66"/>
      <c r="B797" s="66"/>
      <c r="C797" s="79"/>
      <c r="D797" s="67"/>
      <c r="E797" s="66"/>
      <c r="F797" s="66"/>
      <c r="G797" s="66"/>
      <c r="H797" s="66"/>
      <c r="I797" s="110"/>
      <c r="J797" s="110"/>
      <c r="K797" s="111"/>
      <c r="L797" s="111"/>
      <c r="M797" s="112"/>
      <c r="N797" s="112"/>
      <c r="O797" s="112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66"/>
      <c r="AX797" s="66"/>
      <c r="AY797" s="66"/>
      <c r="AZ797" s="66"/>
      <c r="BA797" s="66"/>
      <c r="BB797" s="66"/>
      <c r="BC797" s="66"/>
      <c r="BD797" s="66"/>
      <c r="BE797" s="66"/>
      <c r="BF797" s="66"/>
      <c r="BG797" s="66"/>
      <c r="BH797" s="66"/>
      <c r="BI797" s="66"/>
      <c r="BJ797" s="66"/>
      <c r="BK797" s="66"/>
      <c r="BL797" s="66"/>
      <c r="BM797" s="66"/>
      <c r="BN797" s="66"/>
      <c r="BO797" s="66"/>
      <c r="BP797" s="66"/>
      <c r="BQ797" s="66"/>
      <c r="BR797" s="66"/>
      <c r="BS797" s="66"/>
      <c r="BT797" s="66"/>
      <c r="BU797" s="66"/>
      <c r="BV797" s="66"/>
      <c r="BW797" s="66"/>
      <c r="BX797" s="66"/>
      <c r="BY797" s="66"/>
      <c r="BZ797" s="66"/>
      <c r="CA797" s="66"/>
      <c r="CB797" s="66"/>
      <c r="CC797" s="66"/>
    </row>
    <row r="798" spans="1:81" x14ac:dyDescent="0.25">
      <c r="A798" s="66"/>
      <c r="B798" s="66"/>
      <c r="C798" s="79"/>
      <c r="D798" s="67"/>
      <c r="E798" s="66"/>
      <c r="F798" s="66"/>
      <c r="G798" s="66"/>
      <c r="H798" s="66"/>
      <c r="I798" s="110"/>
      <c r="J798" s="110"/>
      <c r="K798" s="111"/>
      <c r="L798" s="111"/>
      <c r="M798" s="112"/>
      <c r="N798" s="112"/>
      <c r="O798" s="112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  <c r="AV798" s="66"/>
      <c r="AW798" s="66"/>
      <c r="AX798" s="66"/>
      <c r="AY798" s="66"/>
      <c r="AZ798" s="66"/>
      <c r="BA798" s="66"/>
      <c r="BB798" s="66"/>
      <c r="BC798" s="66"/>
      <c r="BD798" s="66"/>
      <c r="BE798" s="66"/>
      <c r="BF798" s="66"/>
      <c r="BG798" s="66"/>
      <c r="BH798" s="66"/>
      <c r="BI798" s="66"/>
      <c r="BJ798" s="66"/>
      <c r="BK798" s="66"/>
      <c r="BL798" s="66"/>
      <c r="BM798" s="66"/>
      <c r="BN798" s="66"/>
      <c r="BO798" s="66"/>
      <c r="BP798" s="66"/>
      <c r="BQ798" s="66"/>
      <c r="BR798" s="66"/>
      <c r="BS798" s="66"/>
      <c r="BT798" s="66"/>
      <c r="BU798" s="66"/>
      <c r="BV798" s="66"/>
      <c r="BW798" s="66"/>
      <c r="BX798" s="66"/>
      <c r="BY798" s="66"/>
      <c r="BZ798" s="66"/>
      <c r="CA798" s="66"/>
      <c r="CB798" s="66"/>
      <c r="CC798" s="66"/>
    </row>
    <row r="799" spans="1:81" x14ac:dyDescent="0.25">
      <c r="A799" s="66"/>
      <c r="B799" s="66"/>
      <c r="C799" s="79"/>
      <c r="D799" s="67"/>
      <c r="E799" s="66"/>
      <c r="F799" s="66"/>
      <c r="G799" s="66"/>
      <c r="H799" s="66"/>
      <c r="I799" s="110"/>
      <c r="J799" s="110"/>
      <c r="K799" s="111"/>
      <c r="L799" s="111"/>
      <c r="M799" s="112"/>
      <c r="N799" s="112"/>
      <c r="O799" s="112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  <c r="AV799" s="66"/>
      <c r="AW799" s="66"/>
      <c r="AX799" s="66"/>
      <c r="AY799" s="66"/>
      <c r="AZ799" s="66"/>
      <c r="BA799" s="66"/>
      <c r="BB799" s="66"/>
      <c r="BC799" s="66"/>
      <c r="BD799" s="66"/>
      <c r="BE799" s="66"/>
      <c r="BF799" s="66"/>
      <c r="BG799" s="66"/>
      <c r="BH799" s="66"/>
      <c r="BI799" s="66"/>
      <c r="BJ799" s="66"/>
      <c r="BK799" s="66"/>
      <c r="BL799" s="66"/>
      <c r="BM799" s="66"/>
      <c r="BN799" s="66"/>
      <c r="BO799" s="66"/>
      <c r="BP799" s="66"/>
      <c r="BQ799" s="66"/>
      <c r="BR799" s="66"/>
      <c r="BS799" s="66"/>
      <c r="BT799" s="66"/>
      <c r="BU799" s="66"/>
      <c r="BV799" s="66"/>
      <c r="BW799" s="66"/>
      <c r="BX799" s="66"/>
      <c r="BY799" s="66"/>
      <c r="BZ799" s="66"/>
      <c r="CA799" s="66"/>
      <c r="CB799" s="66"/>
      <c r="CC799" s="66"/>
    </row>
    <row r="800" spans="1:81" x14ac:dyDescent="0.25">
      <c r="A800" s="66"/>
      <c r="B800" s="66"/>
      <c r="C800" s="79"/>
      <c r="D800" s="67"/>
      <c r="E800" s="66"/>
      <c r="F800" s="66"/>
      <c r="G800" s="66"/>
      <c r="H800" s="66"/>
      <c r="I800" s="110"/>
      <c r="J800" s="110"/>
      <c r="K800" s="111"/>
      <c r="L800" s="111"/>
      <c r="M800" s="112"/>
      <c r="N800" s="112"/>
      <c r="O800" s="112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  <c r="AV800" s="66"/>
      <c r="AW800" s="66"/>
      <c r="AX800" s="66"/>
      <c r="AY800" s="66"/>
      <c r="AZ800" s="66"/>
      <c r="BA800" s="66"/>
      <c r="BB800" s="66"/>
      <c r="BC800" s="66"/>
      <c r="BD800" s="66"/>
      <c r="BE800" s="66"/>
      <c r="BF800" s="66"/>
      <c r="BG800" s="66"/>
      <c r="BH800" s="66"/>
      <c r="BI800" s="66"/>
      <c r="BJ800" s="66"/>
      <c r="BK800" s="66"/>
      <c r="BL800" s="66"/>
      <c r="BM800" s="66"/>
      <c r="BN800" s="66"/>
      <c r="BO800" s="66"/>
      <c r="BP800" s="66"/>
      <c r="BQ800" s="66"/>
      <c r="BR800" s="66"/>
      <c r="BS800" s="66"/>
      <c r="BT800" s="66"/>
      <c r="BU800" s="66"/>
      <c r="BV800" s="66"/>
      <c r="BW800" s="66"/>
      <c r="BX800" s="66"/>
      <c r="BY800" s="66"/>
      <c r="BZ800" s="66"/>
      <c r="CA800" s="66"/>
      <c r="CB800" s="66"/>
      <c r="CC800" s="66"/>
    </row>
    <row r="801" spans="1:81" x14ac:dyDescent="0.25">
      <c r="A801" s="66"/>
      <c r="B801" s="66"/>
      <c r="C801" s="79"/>
      <c r="D801" s="67"/>
      <c r="E801" s="66"/>
      <c r="F801" s="66"/>
      <c r="G801" s="66"/>
      <c r="H801" s="66"/>
      <c r="I801" s="110"/>
      <c r="J801" s="110"/>
      <c r="K801" s="111"/>
      <c r="L801" s="111"/>
      <c r="M801" s="112"/>
      <c r="N801" s="112"/>
      <c r="O801" s="112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  <c r="AV801" s="66"/>
      <c r="AW801" s="66"/>
      <c r="AX801" s="66"/>
      <c r="AY801" s="66"/>
      <c r="AZ801" s="66"/>
      <c r="BA801" s="66"/>
      <c r="BB801" s="66"/>
      <c r="BC801" s="66"/>
      <c r="BD801" s="66"/>
      <c r="BE801" s="66"/>
      <c r="BF801" s="66"/>
      <c r="BG801" s="66"/>
      <c r="BH801" s="66"/>
      <c r="BI801" s="66"/>
      <c r="BJ801" s="66"/>
      <c r="BK801" s="66"/>
      <c r="BL801" s="66"/>
      <c r="BM801" s="66"/>
      <c r="BN801" s="66"/>
      <c r="BO801" s="66"/>
      <c r="BP801" s="66"/>
      <c r="BQ801" s="66"/>
      <c r="BR801" s="66"/>
      <c r="BS801" s="66"/>
      <c r="BT801" s="66"/>
      <c r="BU801" s="66"/>
      <c r="BV801" s="66"/>
      <c r="BW801" s="66"/>
      <c r="BX801" s="66"/>
      <c r="BY801" s="66"/>
      <c r="BZ801" s="66"/>
      <c r="CA801" s="66"/>
      <c r="CB801" s="66"/>
      <c r="CC801" s="66"/>
    </row>
    <row r="802" spans="1:81" x14ac:dyDescent="0.25">
      <c r="A802" s="66"/>
      <c r="B802" s="66"/>
      <c r="C802" s="79"/>
      <c r="D802" s="67"/>
      <c r="E802" s="66"/>
      <c r="F802" s="66"/>
      <c r="G802" s="66"/>
      <c r="H802" s="66"/>
      <c r="I802" s="110"/>
      <c r="J802" s="110"/>
      <c r="K802" s="111"/>
      <c r="L802" s="111"/>
      <c r="M802" s="112"/>
      <c r="N802" s="112"/>
      <c r="O802" s="112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  <c r="AV802" s="66"/>
      <c r="AW802" s="66"/>
      <c r="AX802" s="66"/>
      <c r="AY802" s="66"/>
      <c r="AZ802" s="66"/>
      <c r="BA802" s="66"/>
      <c r="BB802" s="66"/>
      <c r="BC802" s="66"/>
      <c r="BD802" s="66"/>
      <c r="BE802" s="66"/>
      <c r="BF802" s="66"/>
      <c r="BG802" s="66"/>
      <c r="BH802" s="66"/>
      <c r="BI802" s="66"/>
      <c r="BJ802" s="66"/>
      <c r="BK802" s="66"/>
      <c r="BL802" s="66"/>
      <c r="BM802" s="66"/>
      <c r="BN802" s="66"/>
      <c r="BO802" s="66"/>
      <c r="BP802" s="66"/>
      <c r="BQ802" s="66"/>
      <c r="BR802" s="66"/>
      <c r="BS802" s="66"/>
      <c r="BT802" s="66"/>
      <c r="BU802" s="66"/>
      <c r="BV802" s="66"/>
      <c r="BW802" s="66"/>
      <c r="BX802" s="66"/>
      <c r="BY802" s="66"/>
      <c r="BZ802" s="66"/>
      <c r="CA802" s="66"/>
      <c r="CB802" s="66"/>
      <c r="CC802" s="66"/>
    </row>
    <row r="803" spans="1:81" x14ac:dyDescent="0.25">
      <c r="A803" s="66"/>
      <c r="B803" s="66"/>
      <c r="C803" s="79"/>
      <c r="D803" s="67"/>
      <c r="E803" s="66"/>
      <c r="F803" s="66"/>
      <c r="G803" s="66"/>
      <c r="H803" s="66"/>
      <c r="I803" s="110"/>
      <c r="J803" s="110"/>
      <c r="K803" s="111"/>
      <c r="L803" s="111"/>
      <c r="M803" s="112"/>
      <c r="N803" s="112"/>
      <c r="O803" s="112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  <c r="AV803" s="66"/>
      <c r="AW803" s="66"/>
      <c r="AX803" s="66"/>
      <c r="AY803" s="66"/>
      <c r="AZ803" s="66"/>
      <c r="BA803" s="66"/>
      <c r="BB803" s="66"/>
      <c r="BC803" s="66"/>
      <c r="BD803" s="66"/>
      <c r="BE803" s="66"/>
      <c r="BF803" s="66"/>
      <c r="BG803" s="66"/>
      <c r="BH803" s="66"/>
      <c r="BI803" s="66"/>
      <c r="BJ803" s="66"/>
      <c r="BK803" s="66"/>
      <c r="BL803" s="66"/>
      <c r="BM803" s="66"/>
      <c r="BN803" s="66"/>
      <c r="BO803" s="66"/>
      <c r="BP803" s="66"/>
      <c r="BQ803" s="66"/>
      <c r="BR803" s="66"/>
      <c r="BS803" s="66"/>
      <c r="BT803" s="66"/>
      <c r="BU803" s="66"/>
      <c r="BV803" s="66"/>
      <c r="BW803" s="66"/>
      <c r="BX803" s="66"/>
      <c r="BY803" s="66"/>
      <c r="BZ803" s="66"/>
      <c r="CA803" s="66"/>
      <c r="CB803" s="66"/>
      <c r="CC803" s="66"/>
    </row>
    <row r="804" spans="1:81" x14ac:dyDescent="0.25">
      <c r="A804" s="66"/>
      <c r="B804" s="66"/>
      <c r="C804" s="79"/>
      <c r="D804" s="67"/>
      <c r="E804" s="66"/>
      <c r="F804" s="66"/>
      <c r="G804" s="66"/>
      <c r="H804" s="66"/>
      <c r="I804" s="110"/>
      <c r="J804" s="110"/>
      <c r="K804" s="111"/>
      <c r="L804" s="111"/>
      <c r="M804" s="112"/>
      <c r="N804" s="112"/>
      <c r="O804" s="112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  <c r="AV804" s="66"/>
      <c r="AW804" s="66"/>
      <c r="AX804" s="66"/>
      <c r="AY804" s="66"/>
      <c r="AZ804" s="66"/>
      <c r="BA804" s="66"/>
      <c r="BB804" s="66"/>
      <c r="BC804" s="66"/>
      <c r="BD804" s="66"/>
      <c r="BE804" s="66"/>
      <c r="BF804" s="66"/>
      <c r="BG804" s="66"/>
      <c r="BH804" s="66"/>
      <c r="BI804" s="66"/>
      <c r="BJ804" s="66"/>
      <c r="BK804" s="66"/>
      <c r="BL804" s="66"/>
      <c r="BM804" s="66"/>
      <c r="BN804" s="66"/>
      <c r="BO804" s="66"/>
      <c r="BP804" s="66"/>
      <c r="BQ804" s="66"/>
      <c r="BR804" s="66"/>
      <c r="BS804" s="66"/>
      <c r="BT804" s="66"/>
      <c r="BU804" s="66"/>
      <c r="BV804" s="66"/>
      <c r="BW804" s="66"/>
      <c r="BX804" s="66"/>
      <c r="BY804" s="66"/>
      <c r="BZ804" s="66"/>
      <c r="CA804" s="66"/>
      <c r="CB804" s="66"/>
      <c r="CC804" s="66"/>
    </row>
    <row r="805" spans="1:81" x14ac:dyDescent="0.25">
      <c r="A805" s="66"/>
      <c r="B805" s="66"/>
      <c r="C805" s="79"/>
      <c r="D805" s="67"/>
      <c r="E805" s="66"/>
      <c r="F805" s="66"/>
      <c r="G805" s="66"/>
      <c r="H805" s="66"/>
      <c r="I805" s="110"/>
      <c r="J805" s="110"/>
      <c r="K805" s="111"/>
      <c r="L805" s="111"/>
      <c r="M805" s="112"/>
      <c r="N805" s="112"/>
      <c r="O805" s="112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  <c r="AV805" s="66"/>
      <c r="AW805" s="66"/>
      <c r="AX805" s="66"/>
      <c r="AY805" s="66"/>
      <c r="AZ805" s="66"/>
      <c r="BA805" s="66"/>
      <c r="BB805" s="66"/>
      <c r="BC805" s="66"/>
      <c r="BD805" s="66"/>
      <c r="BE805" s="66"/>
      <c r="BF805" s="66"/>
      <c r="BG805" s="66"/>
      <c r="BH805" s="66"/>
      <c r="BI805" s="66"/>
      <c r="BJ805" s="66"/>
      <c r="BK805" s="66"/>
      <c r="BL805" s="66"/>
      <c r="BM805" s="66"/>
      <c r="BN805" s="66"/>
      <c r="BO805" s="66"/>
      <c r="BP805" s="66"/>
      <c r="BQ805" s="66"/>
      <c r="BR805" s="66"/>
      <c r="BS805" s="66"/>
      <c r="BT805" s="66"/>
      <c r="BU805" s="66"/>
      <c r="BV805" s="66"/>
      <c r="BW805" s="66"/>
      <c r="BX805" s="66"/>
      <c r="BY805" s="66"/>
      <c r="BZ805" s="66"/>
      <c r="CA805" s="66"/>
      <c r="CB805" s="66"/>
      <c r="CC805" s="66"/>
    </row>
    <row r="806" spans="1:81" x14ac:dyDescent="0.25">
      <c r="A806" s="66"/>
      <c r="B806" s="66"/>
      <c r="C806" s="79"/>
      <c r="D806" s="67"/>
      <c r="E806" s="66"/>
      <c r="F806" s="66"/>
      <c r="G806" s="66"/>
      <c r="H806" s="66"/>
      <c r="I806" s="110"/>
      <c r="J806" s="110"/>
      <c r="K806" s="111"/>
      <c r="L806" s="111"/>
      <c r="M806" s="112"/>
      <c r="N806" s="112"/>
      <c r="O806" s="112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  <c r="AV806" s="66"/>
      <c r="AW806" s="66"/>
      <c r="AX806" s="66"/>
      <c r="AY806" s="66"/>
      <c r="AZ806" s="66"/>
      <c r="BA806" s="66"/>
      <c r="BB806" s="66"/>
      <c r="BC806" s="66"/>
      <c r="BD806" s="66"/>
      <c r="BE806" s="66"/>
      <c r="BF806" s="66"/>
      <c r="BG806" s="66"/>
      <c r="BH806" s="66"/>
      <c r="BI806" s="66"/>
      <c r="BJ806" s="66"/>
      <c r="BK806" s="66"/>
      <c r="BL806" s="66"/>
      <c r="BM806" s="66"/>
      <c r="BN806" s="66"/>
      <c r="BO806" s="66"/>
      <c r="BP806" s="66"/>
      <c r="BQ806" s="66"/>
      <c r="BR806" s="66"/>
      <c r="BS806" s="66"/>
      <c r="BT806" s="66"/>
      <c r="BU806" s="66"/>
      <c r="BV806" s="66"/>
      <c r="BW806" s="66"/>
      <c r="BX806" s="66"/>
      <c r="BY806" s="66"/>
      <c r="BZ806" s="66"/>
      <c r="CA806" s="66"/>
      <c r="CB806" s="66"/>
      <c r="CC806" s="66"/>
    </row>
    <row r="807" spans="1:81" x14ac:dyDescent="0.25">
      <c r="A807" s="66"/>
      <c r="B807" s="66"/>
      <c r="C807" s="79"/>
      <c r="D807" s="67"/>
      <c r="E807" s="66"/>
      <c r="F807" s="66"/>
      <c r="G807" s="66"/>
      <c r="H807" s="66"/>
      <c r="I807" s="110"/>
      <c r="J807" s="110"/>
      <c r="K807" s="111"/>
      <c r="L807" s="111"/>
      <c r="M807" s="112"/>
      <c r="N807" s="112"/>
      <c r="O807" s="112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  <c r="AV807" s="66"/>
      <c r="AW807" s="66"/>
      <c r="AX807" s="66"/>
      <c r="AY807" s="66"/>
      <c r="AZ807" s="66"/>
      <c r="BA807" s="66"/>
      <c r="BB807" s="66"/>
      <c r="BC807" s="66"/>
      <c r="BD807" s="66"/>
      <c r="BE807" s="66"/>
      <c r="BF807" s="66"/>
      <c r="BG807" s="66"/>
      <c r="BH807" s="66"/>
      <c r="BI807" s="66"/>
      <c r="BJ807" s="66"/>
      <c r="BK807" s="66"/>
      <c r="BL807" s="66"/>
      <c r="BM807" s="66"/>
      <c r="BN807" s="66"/>
      <c r="BO807" s="66"/>
      <c r="BP807" s="66"/>
      <c r="BQ807" s="66"/>
      <c r="BR807" s="66"/>
      <c r="BS807" s="66"/>
      <c r="BT807" s="66"/>
      <c r="BU807" s="66"/>
      <c r="BV807" s="66"/>
      <c r="BW807" s="66"/>
      <c r="BX807" s="66"/>
      <c r="BY807" s="66"/>
      <c r="BZ807" s="66"/>
      <c r="CA807" s="66"/>
      <c r="CB807" s="66"/>
      <c r="CC807" s="66"/>
    </row>
    <row r="808" spans="1:81" x14ac:dyDescent="0.25">
      <c r="A808" s="66"/>
      <c r="B808" s="66"/>
      <c r="C808" s="79"/>
      <c r="D808" s="67"/>
      <c r="E808" s="66"/>
      <c r="F808" s="66"/>
      <c r="G808" s="66"/>
      <c r="H808" s="66"/>
      <c r="I808" s="110"/>
      <c r="J808" s="110"/>
      <c r="K808" s="111"/>
      <c r="L808" s="111"/>
      <c r="M808" s="112"/>
      <c r="N808" s="112"/>
      <c r="O808" s="112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  <c r="AV808" s="66"/>
      <c r="AW808" s="66"/>
      <c r="AX808" s="66"/>
      <c r="AY808" s="66"/>
      <c r="AZ808" s="66"/>
      <c r="BA808" s="66"/>
      <c r="BB808" s="66"/>
      <c r="BC808" s="66"/>
      <c r="BD808" s="66"/>
      <c r="BE808" s="66"/>
      <c r="BF808" s="66"/>
      <c r="BG808" s="66"/>
      <c r="BH808" s="66"/>
      <c r="BI808" s="66"/>
      <c r="BJ808" s="66"/>
      <c r="BK808" s="66"/>
      <c r="BL808" s="66"/>
      <c r="BM808" s="66"/>
      <c r="BN808" s="66"/>
      <c r="BO808" s="66"/>
      <c r="BP808" s="66"/>
      <c r="BQ808" s="66"/>
      <c r="BR808" s="66"/>
      <c r="BS808" s="66"/>
      <c r="BT808" s="66"/>
      <c r="BU808" s="66"/>
      <c r="BV808" s="66"/>
      <c r="BW808" s="66"/>
      <c r="BX808" s="66"/>
      <c r="BY808" s="66"/>
      <c r="BZ808" s="66"/>
      <c r="CA808" s="66"/>
      <c r="CB808" s="66"/>
      <c r="CC808" s="66"/>
    </row>
    <row r="809" spans="1:81" x14ac:dyDescent="0.25">
      <c r="A809" s="66"/>
      <c r="B809" s="66"/>
      <c r="C809" s="79"/>
      <c r="D809" s="67"/>
      <c r="E809" s="66"/>
      <c r="F809" s="66"/>
      <c r="G809" s="66"/>
      <c r="H809" s="66"/>
      <c r="I809" s="110"/>
      <c r="J809" s="110"/>
      <c r="K809" s="111"/>
      <c r="L809" s="111"/>
      <c r="M809" s="112"/>
      <c r="N809" s="112"/>
      <c r="O809" s="112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  <c r="AV809" s="66"/>
      <c r="AW809" s="66"/>
      <c r="AX809" s="66"/>
      <c r="AY809" s="66"/>
      <c r="AZ809" s="66"/>
      <c r="BA809" s="66"/>
      <c r="BB809" s="66"/>
      <c r="BC809" s="66"/>
      <c r="BD809" s="66"/>
      <c r="BE809" s="66"/>
      <c r="BF809" s="66"/>
      <c r="BG809" s="66"/>
      <c r="BH809" s="66"/>
      <c r="BI809" s="66"/>
      <c r="BJ809" s="66"/>
      <c r="BK809" s="66"/>
      <c r="BL809" s="66"/>
      <c r="BM809" s="66"/>
      <c r="BN809" s="66"/>
      <c r="BO809" s="66"/>
      <c r="BP809" s="66"/>
      <c r="BQ809" s="66"/>
      <c r="BR809" s="66"/>
      <c r="BS809" s="66"/>
      <c r="BT809" s="66"/>
      <c r="BU809" s="66"/>
      <c r="BV809" s="66"/>
      <c r="BW809" s="66"/>
      <c r="BX809" s="66"/>
      <c r="BY809" s="66"/>
      <c r="BZ809" s="66"/>
      <c r="CA809" s="66"/>
      <c r="CB809" s="66"/>
      <c r="CC809" s="66"/>
    </row>
    <row r="810" spans="1:81" x14ac:dyDescent="0.25">
      <c r="A810" s="66"/>
      <c r="B810" s="66"/>
      <c r="C810" s="79"/>
      <c r="D810" s="67"/>
      <c r="E810" s="66"/>
      <c r="F810" s="66"/>
      <c r="G810" s="66"/>
      <c r="H810" s="66"/>
      <c r="I810" s="110"/>
      <c r="J810" s="110"/>
      <c r="K810" s="111"/>
      <c r="L810" s="111"/>
      <c r="M810" s="112"/>
      <c r="N810" s="112"/>
      <c r="O810" s="112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  <c r="BD810" s="66"/>
      <c r="BE810" s="66"/>
      <c r="BF810" s="66"/>
      <c r="BG810" s="66"/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66"/>
      <c r="BU810" s="66"/>
      <c r="BV810" s="66"/>
      <c r="BW810" s="66"/>
      <c r="BX810" s="66"/>
      <c r="BY810" s="66"/>
      <c r="BZ810" s="66"/>
      <c r="CA810" s="66"/>
      <c r="CB810" s="66"/>
      <c r="CC810" s="66"/>
    </row>
    <row r="811" spans="1:81" x14ac:dyDescent="0.25">
      <c r="A811" s="66"/>
      <c r="B811" s="66"/>
      <c r="C811" s="79"/>
      <c r="D811" s="67"/>
      <c r="E811" s="66"/>
      <c r="F811" s="66"/>
      <c r="G811" s="66"/>
      <c r="H811" s="66"/>
      <c r="I811" s="110"/>
      <c r="J811" s="110"/>
      <c r="K811" s="111"/>
      <c r="L811" s="111"/>
      <c r="M811" s="112"/>
      <c r="N811" s="112"/>
      <c r="O811" s="112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66"/>
      <c r="BU811" s="66"/>
      <c r="BV811" s="66"/>
      <c r="BW811" s="66"/>
      <c r="BX811" s="66"/>
      <c r="BY811" s="66"/>
      <c r="BZ811" s="66"/>
      <c r="CA811" s="66"/>
      <c r="CB811" s="66"/>
      <c r="CC811" s="66"/>
    </row>
    <row r="812" spans="1:81" x14ac:dyDescent="0.25">
      <c r="A812" s="66"/>
      <c r="B812" s="66"/>
      <c r="C812" s="79"/>
      <c r="D812" s="67"/>
      <c r="E812" s="66"/>
      <c r="F812" s="66"/>
      <c r="G812" s="66"/>
      <c r="H812" s="66"/>
      <c r="I812" s="110"/>
      <c r="J812" s="110"/>
      <c r="K812" s="111"/>
      <c r="L812" s="111"/>
      <c r="M812" s="112"/>
      <c r="N812" s="112"/>
      <c r="O812" s="112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66"/>
      <c r="AX812" s="66"/>
      <c r="AY812" s="66"/>
      <c r="AZ812" s="66"/>
      <c r="BA812" s="66"/>
      <c r="BB812" s="66"/>
      <c r="BC812" s="66"/>
      <c r="BD812" s="66"/>
      <c r="BE812" s="66"/>
      <c r="BF812" s="66"/>
      <c r="BG812" s="66"/>
      <c r="BH812" s="66"/>
      <c r="BI812" s="66"/>
      <c r="BJ812" s="66"/>
      <c r="BK812" s="66"/>
      <c r="BL812" s="66"/>
      <c r="BM812" s="66"/>
      <c r="BN812" s="66"/>
      <c r="BO812" s="66"/>
      <c r="BP812" s="66"/>
      <c r="BQ812" s="66"/>
      <c r="BR812" s="66"/>
      <c r="BS812" s="66"/>
      <c r="BT812" s="66"/>
      <c r="BU812" s="66"/>
      <c r="BV812" s="66"/>
      <c r="BW812" s="66"/>
      <c r="BX812" s="66"/>
      <c r="BY812" s="66"/>
      <c r="BZ812" s="66"/>
      <c r="CA812" s="66"/>
      <c r="CB812" s="66"/>
      <c r="CC812" s="66"/>
    </row>
    <row r="813" spans="1:81" x14ac:dyDescent="0.25">
      <c r="A813" s="66"/>
      <c r="B813" s="66"/>
      <c r="C813" s="79"/>
      <c r="D813" s="67"/>
      <c r="E813" s="66"/>
      <c r="F813" s="66"/>
      <c r="G813" s="66"/>
      <c r="H813" s="66"/>
      <c r="I813" s="110"/>
      <c r="J813" s="110"/>
      <c r="K813" s="111"/>
      <c r="L813" s="111"/>
      <c r="M813" s="112"/>
      <c r="N813" s="112"/>
      <c r="O813" s="112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  <c r="AV813" s="66"/>
      <c r="AW813" s="66"/>
      <c r="AX813" s="66"/>
      <c r="AY813" s="66"/>
      <c r="AZ813" s="66"/>
      <c r="BA813" s="66"/>
      <c r="BB813" s="66"/>
      <c r="BC813" s="66"/>
      <c r="BD813" s="66"/>
      <c r="BE813" s="66"/>
      <c r="BF813" s="66"/>
      <c r="BG813" s="66"/>
      <c r="BH813" s="66"/>
      <c r="BI813" s="66"/>
      <c r="BJ813" s="66"/>
      <c r="BK813" s="66"/>
      <c r="BL813" s="66"/>
      <c r="BM813" s="66"/>
      <c r="BN813" s="66"/>
      <c r="BO813" s="66"/>
      <c r="BP813" s="66"/>
      <c r="BQ813" s="66"/>
      <c r="BR813" s="66"/>
      <c r="BS813" s="66"/>
      <c r="BT813" s="66"/>
      <c r="BU813" s="66"/>
      <c r="BV813" s="66"/>
      <c r="BW813" s="66"/>
      <c r="BX813" s="66"/>
      <c r="BY813" s="66"/>
      <c r="BZ813" s="66"/>
      <c r="CA813" s="66"/>
      <c r="CB813" s="66"/>
      <c r="CC813" s="66"/>
    </row>
    <row r="814" spans="1:81" x14ac:dyDescent="0.25">
      <c r="A814" s="66"/>
      <c r="B814" s="66"/>
      <c r="C814" s="79"/>
      <c r="D814" s="67"/>
      <c r="E814" s="66"/>
      <c r="F814" s="66"/>
      <c r="G814" s="66"/>
      <c r="H814" s="66"/>
      <c r="I814" s="110"/>
      <c r="J814" s="110"/>
      <c r="K814" s="111"/>
      <c r="L814" s="111"/>
      <c r="M814" s="112"/>
      <c r="N814" s="112"/>
      <c r="O814" s="112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  <c r="AV814" s="66"/>
      <c r="AW814" s="66"/>
      <c r="AX814" s="66"/>
      <c r="AY814" s="66"/>
      <c r="AZ814" s="66"/>
      <c r="BA814" s="66"/>
      <c r="BB814" s="66"/>
      <c r="BC814" s="66"/>
      <c r="BD814" s="66"/>
      <c r="BE814" s="66"/>
      <c r="BF814" s="66"/>
      <c r="BG814" s="66"/>
      <c r="BH814" s="66"/>
      <c r="BI814" s="66"/>
      <c r="BJ814" s="66"/>
      <c r="BK814" s="66"/>
      <c r="BL814" s="66"/>
      <c r="BM814" s="66"/>
      <c r="BN814" s="66"/>
      <c r="BO814" s="66"/>
      <c r="BP814" s="66"/>
      <c r="BQ814" s="66"/>
      <c r="BR814" s="66"/>
      <c r="BS814" s="66"/>
      <c r="BT814" s="66"/>
      <c r="BU814" s="66"/>
      <c r="BV814" s="66"/>
      <c r="BW814" s="66"/>
      <c r="BX814" s="66"/>
      <c r="BY814" s="66"/>
      <c r="BZ814" s="66"/>
      <c r="CA814" s="66"/>
      <c r="CB814" s="66"/>
      <c r="CC814" s="66"/>
    </row>
    <row r="815" spans="1:81" x14ac:dyDescent="0.25">
      <c r="A815" s="66"/>
      <c r="B815" s="66"/>
      <c r="C815" s="79"/>
      <c r="D815" s="67"/>
      <c r="E815" s="66"/>
      <c r="F815" s="66"/>
      <c r="G815" s="66"/>
      <c r="H815" s="66"/>
      <c r="I815" s="110"/>
      <c r="J815" s="110"/>
      <c r="K815" s="111"/>
      <c r="L815" s="111"/>
      <c r="M815" s="112"/>
      <c r="N815" s="112"/>
      <c r="O815" s="112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  <c r="AV815" s="66"/>
      <c r="AW815" s="66"/>
      <c r="AX815" s="66"/>
      <c r="AY815" s="66"/>
      <c r="AZ815" s="66"/>
      <c r="BA815" s="66"/>
      <c r="BB815" s="66"/>
      <c r="BC815" s="66"/>
      <c r="BD815" s="66"/>
      <c r="BE815" s="66"/>
      <c r="BF815" s="66"/>
      <c r="BG815" s="66"/>
      <c r="BH815" s="66"/>
      <c r="BI815" s="66"/>
      <c r="BJ815" s="66"/>
      <c r="BK815" s="66"/>
      <c r="BL815" s="66"/>
      <c r="BM815" s="66"/>
      <c r="BN815" s="66"/>
      <c r="BO815" s="66"/>
      <c r="BP815" s="66"/>
      <c r="BQ815" s="66"/>
      <c r="BR815" s="66"/>
      <c r="BS815" s="66"/>
      <c r="BT815" s="66"/>
      <c r="BU815" s="66"/>
      <c r="BV815" s="66"/>
      <c r="BW815" s="66"/>
      <c r="BX815" s="66"/>
      <c r="BY815" s="66"/>
      <c r="BZ815" s="66"/>
      <c r="CA815" s="66"/>
      <c r="CB815" s="66"/>
      <c r="CC815" s="66"/>
    </row>
    <row r="816" spans="1:81" x14ac:dyDescent="0.25">
      <c r="A816" s="66"/>
      <c r="B816" s="66"/>
      <c r="C816" s="79"/>
      <c r="D816" s="67"/>
      <c r="E816" s="66"/>
      <c r="F816" s="66"/>
      <c r="G816" s="66"/>
      <c r="H816" s="66"/>
      <c r="I816" s="110"/>
      <c r="J816" s="110"/>
      <c r="K816" s="111"/>
      <c r="L816" s="111"/>
      <c r="M816" s="112"/>
      <c r="N816" s="112"/>
      <c r="O816" s="112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  <c r="AV816" s="66"/>
      <c r="AW816" s="66"/>
      <c r="AX816" s="66"/>
      <c r="AY816" s="66"/>
      <c r="AZ816" s="66"/>
      <c r="BA816" s="66"/>
      <c r="BB816" s="66"/>
      <c r="BC816" s="66"/>
      <c r="BD816" s="66"/>
      <c r="BE816" s="66"/>
      <c r="BF816" s="66"/>
      <c r="BG816" s="66"/>
      <c r="BH816" s="66"/>
      <c r="BI816" s="66"/>
      <c r="BJ816" s="66"/>
      <c r="BK816" s="66"/>
      <c r="BL816" s="66"/>
      <c r="BM816" s="66"/>
      <c r="BN816" s="66"/>
      <c r="BO816" s="66"/>
      <c r="BP816" s="66"/>
      <c r="BQ816" s="66"/>
      <c r="BR816" s="66"/>
      <c r="BS816" s="66"/>
      <c r="BT816" s="66"/>
      <c r="BU816" s="66"/>
      <c r="BV816" s="66"/>
      <c r="BW816" s="66"/>
      <c r="BX816" s="66"/>
      <c r="BY816" s="66"/>
      <c r="BZ816" s="66"/>
      <c r="CA816" s="66"/>
      <c r="CB816" s="66"/>
      <c r="CC816" s="66"/>
    </row>
    <row r="817" spans="1:81" x14ac:dyDescent="0.25">
      <c r="A817" s="66"/>
      <c r="B817" s="66"/>
      <c r="C817" s="79"/>
      <c r="D817" s="67"/>
      <c r="E817" s="66"/>
      <c r="F817" s="66"/>
      <c r="G817" s="66"/>
      <c r="H817" s="66"/>
      <c r="I817" s="110"/>
      <c r="J817" s="110"/>
      <c r="K817" s="111"/>
      <c r="L817" s="111"/>
      <c r="M817" s="112"/>
      <c r="N817" s="112"/>
      <c r="O817" s="112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  <c r="AV817" s="66"/>
      <c r="AW817" s="66"/>
      <c r="AX817" s="66"/>
      <c r="AY817" s="66"/>
      <c r="AZ817" s="66"/>
      <c r="BA817" s="66"/>
      <c r="BB817" s="66"/>
      <c r="BC817" s="66"/>
      <c r="BD817" s="66"/>
      <c r="BE817" s="66"/>
      <c r="BF817" s="66"/>
      <c r="BG817" s="66"/>
      <c r="BH817" s="66"/>
      <c r="BI817" s="66"/>
      <c r="BJ817" s="66"/>
      <c r="BK817" s="66"/>
      <c r="BL817" s="66"/>
      <c r="BM817" s="66"/>
      <c r="BN817" s="66"/>
      <c r="BO817" s="66"/>
      <c r="BP817" s="66"/>
      <c r="BQ817" s="66"/>
      <c r="BR817" s="66"/>
      <c r="BS817" s="66"/>
      <c r="BT817" s="66"/>
      <c r="BU817" s="66"/>
      <c r="BV817" s="66"/>
      <c r="BW817" s="66"/>
      <c r="BX817" s="66"/>
      <c r="BY817" s="66"/>
      <c r="BZ817" s="66"/>
      <c r="CA817" s="66"/>
      <c r="CB817" s="66"/>
      <c r="CC817" s="66"/>
    </row>
    <row r="818" spans="1:81" x14ac:dyDescent="0.25">
      <c r="A818" s="66"/>
      <c r="B818" s="66"/>
      <c r="C818" s="79"/>
      <c r="D818" s="67"/>
      <c r="E818" s="66"/>
      <c r="F818" s="66"/>
      <c r="G818" s="66"/>
      <c r="H818" s="66"/>
      <c r="I818" s="110"/>
      <c r="J818" s="110"/>
      <c r="K818" s="111"/>
      <c r="L818" s="111"/>
      <c r="M818" s="112"/>
      <c r="N818" s="112"/>
      <c r="O818" s="112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  <c r="AV818" s="66"/>
      <c r="AW818" s="66"/>
      <c r="AX818" s="66"/>
      <c r="AY818" s="66"/>
      <c r="AZ818" s="66"/>
      <c r="BA818" s="66"/>
      <c r="BB818" s="66"/>
      <c r="BC818" s="66"/>
      <c r="BD818" s="66"/>
      <c r="BE818" s="66"/>
      <c r="BF818" s="66"/>
      <c r="BG818" s="66"/>
      <c r="BH818" s="66"/>
      <c r="BI818" s="66"/>
      <c r="BJ818" s="66"/>
      <c r="BK818" s="66"/>
      <c r="BL818" s="66"/>
      <c r="BM818" s="66"/>
      <c r="BN818" s="66"/>
      <c r="BO818" s="66"/>
      <c r="BP818" s="66"/>
      <c r="BQ818" s="66"/>
      <c r="BR818" s="66"/>
      <c r="BS818" s="66"/>
      <c r="BT818" s="66"/>
      <c r="BU818" s="66"/>
      <c r="BV818" s="66"/>
      <c r="BW818" s="66"/>
      <c r="BX818" s="66"/>
      <c r="BY818" s="66"/>
      <c r="BZ818" s="66"/>
      <c r="CA818" s="66"/>
      <c r="CB818" s="66"/>
      <c r="CC818" s="66"/>
    </row>
    <row r="819" spans="1:81" x14ac:dyDescent="0.25">
      <c r="A819" s="66"/>
      <c r="B819" s="66"/>
      <c r="C819" s="79"/>
      <c r="D819" s="67"/>
      <c r="E819" s="66"/>
      <c r="F819" s="66"/>
      <c r="G819" s="66"/>
      <c r="H819" s="66"/>
      <c r="I819" s="110"/>
      <c r="J819" s="110"/>
      <c r="K819" s="111"/>
      <c r="L819" s="111"/>
      <c r="M819" s="112"/>
      <c r="N819" s="112"/>
      <c r="O819" s="112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  <c r="AV819" s="66"/>
      <c r="AW819" s="66"/>
      <c r="AX819" s="66"/>
      <c r="AY819" s="66"/>
      <c r="AZ819" s="66"/>
      <c r="BA819" s="66"/>
      <c r="BB819" s="66"/>
      <c r="BC819" s="66"/>
      <c r="BD819" s="66"/>
      <c r="BE819" s="66"/>
      <c r="BF819" s="66"/>
      <c r="BG819" s="66"/>
      <c r="BH819" s="66"/>
      <c r="BI819" s="66"/>
      <c r="BJ819" s="66"/>
      <c r="BK819" s="66"/>
      <c r="BL819" s="66"/>
      <c r="BM819" s="66"/>
      <c r="BN819" s="66"/>
      <c r="BO819" s="66"/>
      <c r="BP819" s="66"/>
      <c r="BQ819" s="66"/>
      <c r="BR819" s="66"/>
      <c r="BS819" s="66"/>
      <c r="BT819" s="66"/>
      <c r="BU819" s="66"/>
      <c r="BV819" s="66"/>
      <c r="BW819" s="66"/>
      <c r="BX819" s="66"/>
      <c r="BY819" s="66"/>
      <c r="BZ819" s="66"/>
      <c r="CA819" s="66"/>
      <c r="CB819" s="66"/>
      <c r="CC819" s="66"/>
    </row>
    <row r="820" spans="1:81" x14ac:dyDescent="0.25">
      <c r="A820" s="66"/>
      <c r="B820" s="66"/>
      <c r="C820" s="79"/>
      <c r="D820" s="67"/>
      <c r="E820" s="66"/>
      <c r="F820" s="66"/>
      <c r="G820" s="66"/>
      <c r="H820" s="66"/>
      <c r="I820" s="110"/>
      <c r="J820" s="110"/>
      <c r="K820" s="111"/>
      <c r="L820" s="111"/>
      <c r="M820" s="112"/>
      <c r="N820" s="112"/>
      <c r="O820" s="112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  <c r="AV820" s="66"/>
      <c r="AW820" s="66"/>
      <c r="AX820" s="66"/>
      <c r="AY820" s="66"/>
      <c r="AZ820" s="66"/>
      <c r="BA820" s="66"/>
      <c r="BB820" s="66"/>
      <c r="BC820" s="66"/>
      <c r="BD820" s="66"/>
      <c r="BE820" s="66"/>
      <c r="BF820" s="66"/>
      <c r="BG820" s="66"/>
      <c r="BH820" s="66"/>
      <c r="BI820" s="66"/>
      <c r="BJ820" s="66"/>
      <c r="BK820" s="66"/>
      <c r="BL820" s="66"/>
      <c r="BM820" s="66"/>
      <c r="BN820" s="66"/>
      <c r="BO820" s="66"/>
      <c r="BP820" s="66"/>
      <c r="BQ820" s="66"/>
      <c r="BR820" s="66"/>
      <c r="BS820" s="66"/>
      <c r="BT820" s="66"/>
      <c r="BU820" s="66"/>
      <c r="BV820" s="66"/>
      <c r="BW820" s="66"/>
      <c r="BX820" s="66"/>
      <c r="BY820" s="66"/>
      <c r="BZ820" s="66"/>
      <c r="CA820" s="66"/>
      <c r="CB820" s="66"/>
      <c r="CC820" s="66"/>
    </row>
    <row r="821" spans="1:81" x14ac:dyDescent="0.25">
      <c r="A821" s="66"/>
      <c r="B821" s="66"/>
      <c r="C821" s="79"/>
      <c r="D821" s="67"/>
      <c r="E821" s="66"/>
      <c r="F821" s="66"/>
      <c r="G821" s="66"/>
      <c r="H821" s="66"/>
      <c r="I821" s="110"/>
      <c r="J821" s="110"/>
      <c r="K821" s="111"/>
      <c r="L821" s="111"/>
      <c r="M821" s="112"/>
      <c r="N821" s="112"/>
      <c r="O821" s="112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  <c r="AV821" s="66"/>
      <c r="AW821" s="66"/>
      <c r="AX821" s="66"/>
      <c r="AY821" s="66"/>
      <c r="AZ821" s="66"/>
      <c r="BA821" s="66"/>
      <c r="BB821" s="66"/>
      <c r="BC821" s="66"/>
      <c r="BD821" s="66"/>
      <c r="BE821" s="66"/>
      <c r="BF821" s="66"/>
      <c r="BG821" s="66"/>
      <c r="BH821" s="66"/>
      <c r="BI821" s="66"/>
      <c r="BJ821" s="66"/>
      <c r="BK821" s="66"/>
      <c r="BL821" s="66"/>
      <c r="BM821" s="66"/>
      <c r="BN821" s="66"/>
      <c r="BO821" s="66"/>
      <c r="BP821" s="66"/>
      <c r="BQ821" s="66"/>
      <c r="BR821" s="66"/>
      <c r="BS821" s="66"/>
      <c r="BT821" s="66"/>
      <c r="BU821" s="66"/>
      <c r="BV821" s="66"/>
      <c r="BW821" s="66"/>
      <c r="BX821" s="66"/>
      <c r="BY821" s="66"/>
      <c r="BZ821" s="66"/>
      <c r="CA821" s="66"/>
      <c r="CB821" s="66"/>
      <c r="CC821" s="66"/>
    </row>
    <row r="822" spans="1:81" x14ac:dyDescent="0.25">
      <c r="A822" s="66"/>
      <c r="B822" s="66"/>
      <c r="C822" s="79"/>
      <c r="D822" s="67"/>
      <c r="E822" s="66"/>
      <c r="F822" s="66"/>
      <c r="G822" s="66"/>
      <c r="H822" s="66"/>
      <c r="I822" s="110"/>
      <c r="J822" s="110"/>
      <c r="K822" s="111"/>
      <c r="L822" s="111"/>
      <c r="M822" s="112"/>
      <c r="N822" s="112"/>
      <c r="O822" s="112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  <c r="AV822" s="66"/>
      <c r="AW822" s="66"/>
      <c r="AX822" s="66"/>
      <c r="AY822" s="66"/>
      <c r="AZ822" s="66"/>
      <c r="BA822" s="66"/>
      <c r="BB822" s="66"/>
      <c r="BC822" s="66"/>
      <c r="BD822" s="66"/>
      <c r="BE822" s="66"/>
      <c r="BF822" s="66"/>
      <c r="BG822" s="66"/>
      <c r="BH822" s="66"/>
      <c r="BI822" s="66"/>
      <c r="BJ822" s="66"/>
      <c r="BK822" s="66"/>
      <c r="BL822" s="66"/>
      <c r="BM822" s="66"/>
      <c r="BN822" s="66"/>
      <c r="BO822" s="66"/>
      <c r="BP822" s="66"/>
      <c r="BQ822" s="66"/>
      <c r="BR822" s="66"/>
      <c r="BS822" s="66"/>
      <c r="BT822" s="66"/>
      <c r="BU822" s="66"/>
      <c r="BV822" s="66"/>
      <c r="BW822" s="66"/>
      <c r="BX822" s="66"/>
      <c r="BY822" s="66"/>
      <c r="BZ822" s="66"/>
      <c r="CA822" s="66"/>
      <c r="CB822" s="66"/>
      <c r="CC822" s="66"/>
    </row>
    <row r="823" spans="1:81" x14ac:dyDescent="0.25">
      <c r="A823" s="66"/>
      <c r="B823" s="66"/>
      <c r="C823" s="79"/>
      <c r="D823" s="67"/>
      <c r="E823" s="66"/>
      <c r="F823" s="66"/>
      <c r="G823" s="66"/>
      <c r="H823" s="66"/>
      <c r="I823" s="110"/>
      <c r="J823" s="110"/>
      <c r="K823" s="111"/>
      <c r="L823" s="111"/>
      <c r="M823" s="112"/>
      <c r="N823" s="112"/>
      <c r="O823" s="112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  <c r="AV823" s="66"/>
      <c r="AW823" s="66"/>
      <c r="AX823" s="66"/>
      <c r="AY823" s="66"/>
      <c r="AZ823" s="66"/>
      <c r="BA823" s="66"/>
      <c r="BB823" s="66"/>
      <c r="BC823" s="66"/>
      <c r="BD823" s="66"/>
      <c r="BE823" s="66"/>
      <c r="BF823" s="66"/>
      <c r="BG823" s="66"/>
      <c r="BH823" s="66"/>
      <c r="BI823" s="66"/>
      <c r="BJ823" s="66"/>
      <c r="BK823" s="66"/>
      <c r="BL823" s="66"/>
      <c r="BM823" s="66"/>
      <c r="BN823" s="66"/>
      <c r="BO823" s="66"/>
      <c r="BP823" s="66"/>
      <c r="BQ823" s="66"/>
      <c r="BR823" s="66"/>
      <c r="BS823" s="66"/>
      <c r="BT823" s="66"/>
      <c r="BU823" s="66"/>
      <c r="BV823" s="66"/>
      <c r="BW823" s="66"/>
      <c r="BX823" s="66"/>
      <c r="BY823" s="66"/>
      <c r="BZ823" s="66"/>
      <c r="CA823" s="66"/>
      <c r="CB823" s="66"/>
      <c r="CC823" s="66"/>
    </row>
    <row r="824" spans="1:81" x14ac:dyDescent="0.25">
      <c r="A824" s="66"/>
      <c r="B824" s="66"/>
      <c r="C824" s="79"/>
      <c r="D824" s="67"/>
      <c r="E824" s="66"/>
      <c r="F824" s="66"/>
      <c r="G824" s="66"/>
      <c r="H824" s="66"/>
      <c r="I824" s="110"/>
      <c r="J824" s="110"/>
      <c r="K824" s="111"/>
      <c r="L824" s="111"/>
      <c r="M824" s="112"/>
      <c r="N824" s="112"/>
      <c r="O824" s="112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  <c r="AV824" s="66"/>
      <c r="AW824" s="66"/>
      <c r="AX824" s="66"/>
      <c r="AY824" s="66"/>
      <c r="AZ824" s="66"/>
      <c r="BA824" s="66"/>
      <c r="BB824" s="66"/>
      <c r="BC824" s="66"/>
      <c r="BD824" s="66"/>
      <c r="BE824" s="66"/>
      <c r="BF824" s="66"/>
      <c r="BG824" s="66"/>
      <c r="BH824" s="66"/>
      <c r="BI824" s="66"/>
      <c r="BJ824" s="66"/>
      <c r="BK824" s="66"/>
      <c r="BL824" s="66"/>
      <c r="BM824" s="66"/>
      <c r="BN824" s="66"/>
      <c r="BO824" s="66"/>
      <c r="BP824" s="66"/>
      <c r="BQ824" s="66"/>
      <c r="BR824" s="66"/>
      <c r="BS824" s="66"/>
      <c r="BT824" s="66"/>
      <c r="BU824" s="66"/>
      <c r="BV824" s="66"/>
      <c r="BW824" s="66"/>
      <c r="BX824" s="66"/>
      <c r="BY824" s="66"/>
      <c r="BZ824" s="66"/>
      <c r="CA824" s="66"/>
      <c r="CB824" s="66"/>
      <c r="CC824" s="66"/>
    </row>
    <row r="825" spans="1:81" x14ac:dyDescent="0.25">
      <c r="A825" s="66"/>
      <c r="B825" s="66"/>
      <c r="C825" s="79"/>
      <c r="D825" s="67"/>
      <c r="E825" s="66"/>
      <c r="F825" s="66"/>
      <c r="G825" s="66"/>
      <c r="H825" s="66"/>
      <c r="I825" s="110"/>
      <c r="J825" s="110"/>
      <c r="K825" s="111"/>
      <c r="L825" s="111"/>
      <c r="M825" s="112"/>
      <c r="N825" s="112"/>
      <c r="O825" s="112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  <c r="AV825" s="66"/>
      <c r="AW825" s="66"/>
      <c r="AX825" s="66"/>
      <c r="AY825" s="66"/>
      <c r="AZ825" s="66"/>
      <c r="BA825" s="66"/>
      <c r="BB825" s="66"/>
      <c r="BC825" s="66"/>
      <c r="BD825" s="66"/>
      <c r="BE825" s="66"/>
      <c r="BF825" s="66"/>
      <c r="BG825" s="66"/>
      <c r="BH825" s="66"/>
      <c r="BI825" s="66"/>
      <c r="BJ825" s="66"/>
      <c r="BK825" s="66"/>
      <c r="BL825" s="66"/>
      <c r="BM825" s="66"/>
      <c r="BN825" s="66"/>
      <c r="BO825" s="66"/>
      <c r="BP825" s="66"/>
      <c r="BQ825" s="66"/>
      <c r="BR825" s="66"/>
      <c r="BS825" s="66"/>
      <c r="BT825" s="66"/>
      <c r="BU825" s="66"/>
      <c r="BV825" s="66"/>
      <c r="BW825" s="66"/>
      <c r="BX825" s="66"/>
      <c r="BY825" s="66"/>
      <c r="BZ825" s="66"/>
      <c r="CA825" s="66"/>
      <c r="CB825" s="66"/>
      <c r="CC825" s="66"/>
    </row>
    <row r="826" spans="1:81" x14ac:dyDescent="0.25">
      <c r="A826" s="66"/>
      <c r="B826" s="66"/>
      <c r="C826" s="79"/>
      <c r="D826" s="67"/>
      <c r="E826" s="66"/>
      <c r="F826" s="66"/>
      <c r="G826" s="66"/>
      <c r="H826" s="66"/>
      <c r="I826" s="110"/>
      <c r="J826" s="110"/>
      <c r="K826" s="111"/>
      <c r="L826" s="111"/>
      <c r="M826" s="112"/>
      <c r="N826" s="112"/>
      <c r="O826" s="112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  <c r="AV826" s="66"/>
      <c r="AW826" s="66"/>
      <c r="AX826" s="66"/>
      <c r="AY826" s="66"/>
      <c r="AZ826" s="66"/>
      <c r="BA826" s="66"/>
      <c r="BB826" s="66"/>
      <c r="BC826" s="66"/>
      <c r="BD826" s="66"/>
      <c r="BE826" s="66"/>
      <c r="BF826" s="66"/>
      <c r="BG826" s="66"/>
      <c r="BH826" s="66"/>
      <c r="BI826" s="66"/>
      <c r="BJ826" s="66"/>
      <c r="BK826" s="66"/>
      <c r="BL826" s="66"/>
      <c r="BM826" s="66"/>
      <c r="BN826" s="66"/>
      <c r="BO826" s="66"/>
      <c r="BP826" s="66"/>
      <c r="BQ826" s="66"/>
      <c r="BR826" s="66"/>
      <c r="BS826" s="66"/>
      <c r="BT826" s="66"/>
      <c r="BU826" s="66"/>
      <c r="BV826" s="66"/>
      <c r="BW826" s="66"/>
      <c r="BX826" s="66"/>
      <c r="BY826" s="66"/>
      <c r="BZ826" s="66"/>
      <c r="CA826" s="66"/>
      <c r="CB826" s="66"/>
      <c r="CC826" s="66"/>
    </row>
    <row r="827" spans="1:81" x14ac:dyDescent="0.25">
      <c r="A827" s="66"/>
      <c r="B827" s="66"/>
      <c r="C827" s="79"/>
      <c r="D827" s="67"/>
      <c r="E827" s="66"/>
      <c r="F827" s="66"/>
      <c r="G827" s="66"/>
      <c r="H827" s="66"/>
      <c r="I827" s="110"/>
      <c r="J827" s="110"/>
      <c r="K827" s="111"/>
      <c r="L827" s="111"/>
      <c r="M827" s="112"/>
      <c r="N827" s="112"/>
      <c r="O827" s="112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  <c r="AV827" s="66"/>
      <c r="AW827" s="66"/>
      <c r="AX827" s="66"/>
      <c r="AY827" s="66"/>
      <c r="AZ827" s="66"/>
      <c r="BA827" s="66"/>
      <c r="BB827" s="66"/>
      <c r="BC827" s="66"/>
      <c r="BD827" s="66"/>
      <c r="BE827" s="66"/>
      <c r="BF827" s="66"/>
      <c r="BG827" s="66"/>
      <c r="BH827" s="66"/>
      <c r="BI827" s="66"/>
      <c r="BJ827" s="66"/>
      <c r="BK827" s="66"/>
      <c r="BL827" s="66"/>
      <c r="BM827" s="66"/>
      <c r="BN827" s="66"/>
      <c r="BO827" s="66"/>
      <c r="BP827" s="66"/>
      <c r="BQ827" s="66"/>
      <c r="BR827" s="66"/>
      <c r="BS827" s="66"/>
      <c r="BT827" s="66"/>
      <c r="BU827" s="66"/>
      <c r="BV827" s="66"/>
      <c r="BW827" s="66"/>
      <c r="BX827" s="66"/>
      <c r="BY827" s="66"/>
      <c r="BZ827" s="66"/>
      <c r="CA827" s="66"/>
      <c r="CB827" s="66"/>
      <c r="CC827" s="66"/>
    </row>
    <row r="828" spans="1:81" x14ac:dyDescent="0.25">
      <c r="A828" s="66"/>
      <c r="B828" s="66"/>
      <c r="C828" s="79"/>
      <c r="D828" s="67"/>
      <c r="E828" s="66"/>
      <c r="F828" s="66"/>
      <c r="G828" s="66"/>
      <c r="H828" s="66"/>
      <c r="I828" s="110"/>
      <c r="J828" s="110"/>
      <c r="K828" s="111"/>
      <c r="L828" s="111"/>
      <c r="M828" s="112"/>
      <c r="N828" s="112"/>
      <c r="O828" s="112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  <c r="AV828" s="66"/>
      <c r="AW828" s="66"/>
      <c r="AX828" s="66"/>
      <c r="AY828" s="66"/>
      <c r="AZ828" s="66"/>
      <c r="BA828" s="66"/>
      <c r="BB828" s="66"/>
      <c r="BC828" s="66"/>
      <c r="BD828" s="66"/>
      <c r="BE828" s="66"/>
      <c r="BF828" s="66"/>
      <c r="BG828" s="66"/>
      <c r="BH828" s="66"/>
      <c r="BI828" s="66"/>
      <c r="BJ828" s="66"/>
      <c r="BK828" s="66"/>
      <c r="BL828" s="66"/>
      <c r="BM828" s="66"/>
      <c r="BN828" s="66"/>
      <c r="BO828" s="66"/>
      <c r="BP828" s="66"/>
      <c r="BQ828" s="66"/>
      <c r="BR828" s="66"/>
      <c r="BS828" s="66"/>
      <c r="BT828" s="66"/>
      <c r="BU828" s="66"/>
      <c r="BV828" s="66"/>
      <c r="BW828" s="66"/>
      <c r="BX828" s="66"/>
      <c r="BY828" s="66"/>
      <c r="BZ828" s="66"/>
      <c r="CA828" s="66"/>
      <c r="CB828" s="66"/>
      <c r="CC828" s="66"/>
    </row>
    <row r="829" spans="1:81" x14ac:dyDescent="0.25">
      <c r="A829" s="66"/>
      <c r="B829" s="66"/>
      <c r="C829" s="79"/>
      <c r="D829" s="67"/>
      <c r="E829" s="66"/>
      <c r="F829" s="66"/>
      <c r="G829" s="66"/>
      <c r="H829" s="66"/>
      <c r="I829" s="110"/>
      <c r="J829" s="110"/>
      <c r="K829" s="111"/>
      <c r="L829" s="111"/>
      <c r="M829" s="112"/>
      <c r="N829" s="112"/>
      <c r="O829" s="112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  <c r="AV829" s="66"/>
      <c r="AW829" s="66"/>
      <c r="AX829" s="66"/>
      <c r="AY829" s="66"/>
      <c r="AZ829" s="66"/>
      <c r="BA829" s="66"/>
      <c r="BB829" s="66"/>
      <c r="BC829" s="66"/>
      <c r="BD829" s="66"/>
      <c r="BE829" s="66"/>
      <c r="BF829" s="66"/>
      <c r="BG829" s="66"/>
      <c r="BH829" s="66"/>
      <c r="BI829" s="66"/>
      <c r="BJ829" s="66"/>
      <c r="BK829" s="66"/>
      <c r="BL829" s="66"/>
      <c r="BM829" s="66"/>
      <c r="BN829" s="66"/>
      <c r="BO829" s="66"/>
      <c r="BP829" s="66"/>
      <c r="BQ829" s="66"/>
      <c r="BR829" s="66"/>
      <c r="BS829" s="66"/>
      <c r="BT829" s="66"/>
      <c r="BU829" s="66"/>
      <c r="BV829" s="66"/>
      <c r="BW829" s="66"/>
      <c r="BX829" s="66"/>
      <c r="BY829" s="66"/>
      <c r="BZ829" s="66"/>
      <c r="CA829" s="66"/>
      <c r="CB829" s="66"/>
      <c r="CC829" s="66"/>
    </row>
    <row r="830" spans="1:81" x14ac:dyDescent="0.25">
      <c r="A830" s="66"/>
      <c r="B830" s="66"/>
      <c r="C830" s="79"/>
      <c r="D830" s="67"/>
      <c r="E830" s="66"/>
      <c r="F830" s="66"/>
      <c r="G830" s="66"/>
      <c r="H830" s="66"/>
      <c r="I830" s="110"/>
      <c r="J830" s="110"/>
      <c r="K830" s="111"/>
      <c r="L830" s="111"/>
      <c r="M830" s="112"/>
      <c r="N830" s="112"/>
      <c r="O830" s="112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  <c r="AV830" s="66"/>
      <c r="AW830" s="66"/>
      <c r="AX830" s="66"/>
      <c r="AY830" s="66"/>
      <c r="AZ830" s="66"/>
      <c r="BA830" s="66"/>
      <c r="BB830" s="66"/>
      <c r="BC830" s="66"/>
      <c r="BD830" s="66"/>
      <c r="BE830" s="66"/>
      <c r="BF830" s="66"/>
      <c r="BG830" s="66"/>
      <c r="BH830" s="66"/>
      <c r="BI830" s="66"/>
      <c r="BJ830" s="66"/>
      <c r="BK830" s="66"/>
      <c r="BL830" s="66"/>
      <c r="BM830" s="66"/>
      <c r="BN830" s="66"/>
      <c r="BO830" s="66"/>
      <c r="BP830" s="66"/>
      <c r="BQ830" s="66"/>
      <c r="BR830" s="66"/>
      <c r="BS830" s="66"/>
      <c r="BT830" s="66"/>
      <c r="BU830" s="66"/>
      <c r="BV830" s="66"/>
      <c r="BW830" s="66"/>
      <c r="BX830" s="66"/>
      <c r="BY830" s="66"/>
      <c r="BZ830" s="66"/>
      <c r="CA830" s="66"/>
      <c r="CB830" s="66"/>
      <c r="CC830" s="66"/>
    </row>
    <row r="831" spans="1:81" x14ac:dyDescent="0.25">
      <c r="A831" s="66"/>
      <c r="B831" s="66"/>
      <c r="C831" s="79"/>
      <c r="D831" s="67"/>
      <c r="E831" s="66"/>
      <c r="F831" s="66"/>
      <c r="G831" s="66"/>
      <c r="H831" s="66"/>
      <c r="I831" s="110"/>
      <c r="J831" s="110"/>
      <c r="K831" s="111"/>
      <c r="L831" s="111"/>
      <c r="M831" s="112"/>
      <c r="N831" s="112"/>
      <c r="O831" s="112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  <c r="AV831" s="66"/>
      <c r="AW831" s="66"/>
      <c r="AX831" s="66"/>
      <c r="AY831" s="66"/>
      <c r="AZ831" s="66"/>
      <c r="BA831" s="66"/>
      <c r="BB831" s="66"/>
      <c r="BC831" s="66"/>
      <c r="BD831" s="66"/>
      <c r="BE831" s="66"/>
      <c r="BF831" s="66"/>
      <c r="BG831" s="66"/>
      <c r="BH831" s="66"/>
      <c r="BI831" s="66"/>
      <c r="BJ831" s="66"/>
      <c r="BK831" s="66"/>
      <c r="BL831" s="66"/>
      <c r="BM831" s="66"/>
      <c r="BN831" s="66"/>
      <c r="BO831" s="66"/>
      <c r="BP831" s="66"/>
      <c r="BQ831" s="66"/>
      <c r="BR831" s="66"/>
      <c r="BS831" s="66"/>
      <c r="BT831" s="66"/>
      <c r="BU831" s="66"/>
      <c r="BV831" s="66"/>
      <c r="BW831" s="66"/>
      <c r="BX831" s="66"/>
      <c r="BY831" s="66"/>
      <c r="BZ831" s="66"/>
      <c r="CA831" s="66"/>
      <c r="CB831" s="66"/>
      <c r="CC831" s="66"/>
    </row>
    <row r="832" spans="1:81" x14ac:dyDescent="0.25">
      <c r="A832" s="66"/>
      <c r="B832" s="66"/>
      <c r="C832" s="79"/>
      <c r="D832" s="67"/>
      <c r="E832" s="66"/>
      <c r="F832" s="66"/>
      <c r="G832" s="66"/>
      <c r="H832" s="66"/>
      <c r="I832" s="110"/>
      <c r="J832" s="110"/>
      <c r="K832" s="111"/>
      <c r="L832" s="111"/>
      <c r="M832" s="112"/>
      <c r="N832" s="112"/>
      <c r="O832" s="112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  <c r="AV832" s="66"/>
      <c r="AW832" s="66"/>
      <c r="AX832" s="66"/>
      <c r="AY832" s="66"/>
      <c r="AZ832" s="66"/>
      <c r="BA832" s="66"/>
      <c r="BB832" s="66"/>
      <c r="BC832" s="66"/>
      <c r="BD832" s="66"/>
      <c r="BE832" s="66"/>
      <c r="BF832" s="66"/>
      <c r="BG832" s="66"/>
      <c r="BH832" s="66"/>
      <c r="BI832" s="66"/>
      <c r="BJ832" s="66"/>
      <c r="BK832" s="66"/>
      <c r="BL832" s="66"/>
      <c r="BM832" s="66"/>
      <c r="BN832" s="66"/>
      <c r="BO832" s="66"/>
      <c r="BP832" s="66"/>
      <c r="BQ832" s="66"/>
      <c r="BR832" s="66"/>
      <c r="BS832" s="66"/>
      <c r="BT832" s="66"/>
      <c r="BU832" s="66"/>
      <c r="BV832" s="66"/>
      <c r="BW832" s="66"/>
      <c r="BX832" s="66"/>
      <c r="BY832" s="66"/>
      <c r="BZ832" s="66"/>
      <c r="CA832" s="66"/>
      <c r="CB832" s="66"/>
      <c r="CC832" s="66"/>
    </row>
    <row r="833" spans="1:81" x14ac:dyDescent="0.25">
      <c r="A833" s="66"/>
      <c r="B833" s="66"/>
      <c r="C833" s="79"/>
      <c r="D833" s="67"/>
      <c r="E833" s="66"/>
      <c r="F833" s="66"/>
      <c r="G833" s="66"/>
      <c r="H833" s="66"/>
      <c r="I833" s="110"/>
      <c r="J833" s="110"/>
      <c r="K833" s="111"/>
      <c r="L833" s="111"/>
      <c r="M833" s="112"/>
      <c r="N833" s="112"/>
      <c r="O833" s="112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  <c r="AV833" s="66"/>
      <c r="AW833" s="66"/>
      <c r="AX833" s="66"/>
      <c r="AY833" s="66"/>
      <c r="AZ833" s="66"/>
      <c r="BA833" s="66"/>
      <c r="BB833" s="66"/>
      <c r="BC833" s="66"/>
      <c r="BD833" s="66"/>
      <c r="BE833" s="66"/>
      <c r="BF833" s="66"/>
      <c r="BG833" s="66"/>
      <c r="BH833" s="66"/>
      <c r="BI833" s="66"/>
      <c r="BJ833" s="66"/>
      <c r="BK833" s="66"/>
      <c r="BL833" s="66"/>
      <c r="BM833" s="66"/>
      <c r="BN833" s="66"/>
      <c r="BO833" s="66"/>
      <c r="BP833" s="66"/>
      <c r="BQ833" s="66"/>
      <c r="BR833" s="66"/>
      <c r="BS833" s="66"/>
      <c r="BT833" s="66"/>
      <c r="BU833" s="66"/>
      <c r="BV833" s="66"/>
      <c r="BW833" s="66"/>
      <c r="BX833" s="66"/>
      <c r="BY833" s="66"/>
      <c r="BZ833" s="66"/>
      <c r="CA833" s="66"/>
      <c r="CB833" s="66"/>
      <c r="CC833" s="66"/>
    </row>
    <row r="834" spans="1:81" x14ac:dyDescent="0.25">
      <c r="A834" s="66"/>
      <c r="B834" s="66"/>
      <c r="C834" s="79"/>
      <c r="D834" s="67"/>
      <c r="E834" s="66"/>
      <c r="F834" s="66"/>
      <c r="G834" s="66"/>
      <c r="H834" s="66"/>
      <c r="I834" s="110"/>
      <c r="J834" s="110"/>
      <c r="K834" s="111"/>
      <c r="L834" s="111"/>
      <c r="M834" s="112"/>
      <c r="N834" s="112"/>
      <c r="O834" s="112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  <c r="AV834" s="66"/>
      <c r="AW834" s="66"/>
      <c r="AX834" s="66"/>
      <c r="AY834" s="66"/>
      <c r="AZ834" s="66"/>
      <c r="BA834" s="66"/>
      <c r="BB834" s="66"/>
      <c r="BC834" s="66"/>
      <c r="BD834" s="66"/>
      <c r="BE834" s="66"/>
      <c r="BF834" s="66"/>
      <c r="BG834" s="66"/>
      <c r="BH834" s="66"/>
      <c r="BI834" s="66"/>
      <c r="BJ834" s="66"/>
      <c r="BK834" s="66"/>
      <c r="BL834" s="66"/>
      <c r="BM834" s="66"/>
      <c r="BN834" s="66"/>
      <c r="BO834" s="66"/>
      <c r="BP834" s="66"/>
      <c r="BQ834" s="66"/>
      <c r="BR834" s="66"/>
      <c r="BS834" s="66"/>
      <c r="BT834" s="66"/>
      <c r="BU834" s="66"/>
      <c r="BV834" s="66"/>
      <c r="BW834" s="66"/>
      <c r="BX834" s="66"/>
      <c r="BY834" s="66"/>
      <c r="BZ834" s="66"/>
      <c r="CA834" s="66"/>
      <c r="CB834" s="66"/>
      <c r="CC834" s="66"/>
    </row>
    <row r="835" spans="1:81" x14ac:dyDescent="0.25">
      <c r="A835" s="66"/>
      <c r="B835" s="66"/>
      <c r="C835" s="79"/>
      <c r="D835" s="67"/>
      <c r="E835" s="66"/>
      <c r="F835" s="66"/>
      <c r="G835" s="66"/>
      <c r="H835" s="66"/>
      <c r="I835" s="110"/>
      <c r="J835" s="110"/>
      <c r="K835" s="111"/>
      <c r="L835" s="111"/>
      <c r="M835" s="112"/>
      <c r="N835" s="112"/>
      <c r="O835" s="112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  <c r="AV835" s="66"/>
      <c r="AW835" s="66"/>
      <c r="AX835" s="66"/>
      <c r="AY835" s="66"/>
      <c r="AZ835" s="66"/>
      <c r="BA835" s="66"/>
      <c r="BB835" s="66"/>
      <c r="BC835" s="66"/>
      <c r="BD835" s="66"/>
      <c r="BE835" s="66"/>
      <c r="BF835" s="66"/>
      <c r="BG835" s="66"/>
      <c r="BH835" s="66"/>
      <c r="BI835" s="66"/>
      <c r="BJ835" s="66"/>
      <c r="BK835" s="66"/>
      <c r="BL835" s="66"/>
      <c r="BM835" s="66"/>
      <c r="BN835" s="66"/>
      <c r="BO835" s="66"/>
      <c r="BP835" s="66"/>
      <c r="BQ835" s="66"/>
      <c r="BR835" s="66"/>
      <c r="BS835" s="66"/>
      <c r="BT835" s="66"/>
      <c r="BU835" s="66"/>
      <c r="BV835" s="66"/>
      <c r="BW835" s="66"/>
      <c r="BX835" s="66"/>
      <c r="BY835" s="66"/>
      <c r="BZ835" s="66"/>
      <c r="CA835" s="66"/>
      <c r="CB835" s="66"/>
      <c r="CC835" s="66"/>
    </row>
    <row r="836" spans="1:81" x14ac:dyDescent="0.25">
      <c r="A836" s="66"/>
      <c r="B836" s="66"/>
      <c r="C836" s="79"/>
      <c r="D836" s="67"/>
      <c r="E836" s="66"/>
      <c r="F836" s="66"/>
      <c r="G836" s="66"/>
      <c r="H836" s="66"/>
      <c r="I836" s="110"/>
      <c r="J836" s="110"/>
      <c r="K836" s="111"/>
      <c r="L836" s="111"/>
      <c r="M836" s="112"/>
      <c r="N836" s="112"/>
      <c r="O836" s="112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66"/>
      <c r="AX836" s="66"/>
      <c r="AY836" s="66"/>
      <c r="AZ836" s="66"/>
      <c r="BA836" s="66"/>
      <c r="BB836" s="66"/>
      <c r="BC836" s="66"/>
      <c r="BD836" s="66"/>
      <c r="BE836" s="66"/>
      <c r="BF836" s="66"/>
      <c r="BG836" s="66"/>
      <c r="BH836" s="66"/>
      <c r="BI836" s="66"/>
      <c r="BJ836" s="66"/>
      <c r="BK836" s="66"/>
      <c r="BL836" s="66"/>
      <c r="BM836" s="66"/>
      <c r="BN836" s="66"/>
      <c r="BO836" s="66"/>
      <c r="BP836" s="66"/>
      <c r="BQ836" s="66"/>
      <c r="BR836" s="66"/>
      <c r="BS836" s="66"/>
      <c r="BT836" s="66"/>
      <c r="BU836" s="66"/>
      <c r="BV836" s="66"/>
      <c r="BW836" s="66"/>
      <c r="BX836" s="66"/>
      <c r="BY836" s="66"/>
      <c r="BZ836" s="66"/>
      <c r="CA836" s="66"/>
      <c r="CB836" s="66"/>
      <c r="CC836" s="66"/>
    </row>
    <row r="837" spans="1:81" x14ac:dyDescent="0.25">
      <c r="A837" s="66"/>
      <c r="B837" s="66"/>
      <c r="C837" s="79"/>
      <c r="D837" s="67"/>
      <c r="E837" s="66"/>
      <c r="F837" s="66"/>
      <c r="G837" s="66"/>
      <c r="H837" s="66"/>
      <c r="I837" s="110"/>
      <c r="J837" s="110"/>
      <c r="K837" s="111"/>
      <c r="L837" s="111"/>
      <c r="M837" s="112"/>
      <c r="N837" s="112"/>
      <c r="O837" s="112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66"/>
      <c r="CA837" s="66"/>
      <c r="CB837" s="66"/>
      <c r="CC837" s="66"/>
    </row>
    <row r="838" spans="1:81" x14ac:dyDescent="0.25">
      <c r="A838" s="66"/>
      <c r="B838" s="66"/>
      <c r="C838" s="79"/>
      <c r="D838" s="67"/>
      <c r="E838" s="66"/>
      <c r="F838" s="66"/>
      <c r="G838" s="66"/>
      <c r="H838" s="66"/>
      <c r="I838" s="110"/>
      <c r="J838" s="110"/>
      <c r="K838" s="111"/>
      <c r="L838" s="111"/>
      <c r="M838" s="112"/>
      <c r="N838" s="112"/>
      <c r="O838" s="112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66"/>
      <c r="AX838" s="66"/>
      <c r="AY838" s="66"/>
      <c r="AZ838" s="66"/>
      <c r="BA838" s="66"/>
      <c r="BB838" s="66"/>
      <c r="BC838" s="66"/>
      <c r="BD838" s="66"/>
      <c r="BE838" s="66"/>
      <c r="BF838" s="66"/>
      <c r="BG838" s="66"/>
      <c r="BH838" s="66"/>
      <c r="BI838" s="66"/>
      <c r="BJ838" s="66"/>
      <c r="BK838" s="66"/>
      <c r="BL838" s="66"/>
      <c r="BM838" s="66"/>
      <c r="BN838" s="66"/>
      <c r="BO838" s="66"/>
      <c r="BP838" s="66"/>
      <c r="BQ838" s="66"/>
      <c r="BR838" s="66"/>
      <c r="BS838" s="66"/>
      <c r="BT838" s="66"/>
      <c r="BU838" s="66"/>
      <c r="BV838" s="66"/>
      <c r="BW838" s="66"/>
      <c r="BX838" s="66"/>
      <c r="BY838" s="66"/>
      <c r="BZ838" s="66"/>
      <c r="CA838" s="66"/>
      <c r="CB838" s="66"/>
      <c r="CC838" s="66"/>
    </row>
    <row r="839" spans="1:81" x14ac:dyDescent="0.25">
      <c r="A839" s="66"/>
      <c r="B839" s="66"/>
      <c r="C839" s="79"/>
      <c r="D839" s="67"/>
      <c r="E839" s="66"/>
      <c r="F839" s="66"/>
      <c r="G839" s="66"/>
      <c r="H839" s="66"/>
      <c r="I839" s="110"/>
      <c r="J839" s="110"/>
      <c r="K839" s="111"/>
      <c r="L839" s="111"/>
      <c r="M839" s="112"/>
      <c r="N839" s="112"/>
      <c r="O839" s="112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66"/>
      <c r="AX839" s="66"/>
      <c r="AY839" s="66"/>
      <c r="AZ839" s="66"/>
      <c r="BA839" s="66"/>
      <c r="BB839" s="66"/>
      <c r="BC839" s="66"/>
      <c r="BD839" s="66"/>
      <c r="BE839" s="66"/>
      <c r="BF839" s="66"/>
      <c r="BG839" s="66"/>
      <c r="BH839" s="66"/>
      <c r="BI839" s="66"/>
      <c r="BJ839" s="66"/>
      <c r="BK839" s="66"/>
      <c r="BL839" s="66"/>
      <c r="BM839" s="66"/>
      <c r="BN839" s="66"/>
      <c r="BO839" s="66"/>
      <c r="BP839" s="66"/>
      <c r="BQ839" s="66"/>
      <c r="BR839" s="66"/>
      <c r="BS839" s="66"/>
      <c r="BT839" s="66"/>
      <c r="BU839" s="66"/>
      <c r="BV839" s="66"/>
      <c r="BW839" s="66"/>
      <c r="BX839" s="66"/>
      <c r="BY839" s="66"/>
      <c r="BZ839" s="66"/>
      <c r="CA839" s="66"/>
      <c r="CB839" s="66"/>
      <c r="CC839" s="66"/>
    </row>
    <row r="840" spans="1:81" x14ac:dyDescent="0.25">
      <c r="A840" s="66"/>
      <c r="B840" s="66"/>
      <c r="C840" s="79"/>
      <c r="D840" s="67"/>
      <c r="E840" s="66"/>
      <c r="F840" s="66"/>
      <c r="G840" s="66"/>
      <c r="H840" s="66"/>
      <c r="I840" s="110"/>
      <c r="J840" s="110"/>
      <c r="K840" s="111"/>
      <c r="L840" s="111"/>
      <c r="M840" s="112"/>
      <c r="N840" s="112"/>
      <c r="O840" s="112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66"/>
      <c r="AX840" s="66"/>
      <c r="AY840" s="66"/>
      <c r="AZ840" s="66"/>
      <c r="BA840" s="66"/>
      <c r="BB840" s="66"/>
      <c r="BC840" s="66"/>
      <c r="BD840" s="66"/>
      <c r="BE840" s="66"/>
      <c r="BF840" s="66"/>
      <c r="BG840" s="66"/>
      <c r="BH840" s="66"/>
      <c r="BI840" s="66"/>
      <c r="BJ840" s="66"/>
      <c r="BK840" s="66"/>
      <c r="BL840" s="66"/>
      <c r="BM840" s="66"/>
      <c r="BN840" s="66"/>
      <c r="BO840" s="66"/>
      <c r="BP840" s="66"/>
      <c r="BQ840" s="66"/>
      <c r="BR840" s="66"/>
      <c r="BS840" s="66"/>
      <c r="BT840" s="66"/>
      <c r="BU840" s="66"/>
      <c r="BV840" s="66"/>
      <c r="BW840" s="66"/>
      <c r="BX840" s="66"/>
      <c r="BY840" s="66"/>
      <c r="BZ840" s="66"/>
      <c r="CA840" s="66"/>
      <c r="CB840" s="66"/>
      <c r="CC840" s="66"/>
    </row>
    <row r="841" spans="1:81" x14ac:dyDescent="0.25">
      <c r="A841" s="66"/>
      <c r="B841" s="66"/>
      <c r="C841" s="79"/>
      <c r="D841" s="67"/>
      <c r="E841" s="66"/>
      <c r="F841" s="66"/>
      <c r="G841" s="66"/>
      <c r="H841" s="66"/>
      <c r="I841" s="110"/>
      <c r="J841" s="110"/>
      <c r="K841" s="111"/>
      <c r="L841" s="111"/>
      <c r="M841" s="112"/>
      <c r="N841" s="112"/>
      <c r="O841" s="112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  <c r="AV841" s="66"/>
      <c r="AW841" s="66"/>
      <c r="AX841" s="66"/>
      <c r="AY841" s="66"/>
      <c r="AZ841" s="66"/>
      <c r="BA841" s="66"/>
      <c r="BB841" s="66"/>
      <c r="BC841" s="66"/>
      <c r="BD841" s="66"/>
      <c r="BE841" s="66"/>
      <c r="BF841" s="66"/>
      <c r="BG841" s="66"/>
      <c r="BH841" s="66"/>
      <c r="BI841" s="66"/>
      <c r="BJ841" s="66"/>
      <c r="BK841" s="66"/>
      <c r="BL841" s="66"/>
      <c r="BM841" s="66"/>
      <c r="BN841" s="66"/>
      <c r="BO841" s="66"/>
      <c r="BP841" s="66"/>
      <c r="BQ841" s="66"/>
      <c r="BR841" s="66"/>
      <c r="BS841" s="66"/>
      <c r="BT841" s="66"/>
      <c r="BU841" s="66"/>
      <c r="BV841" s="66"/>
      <c r="BW841" s="66"/>
      <c r="BX841" s="66"/>
      <c r="BY841" s="66"/>
      <c r="BZ841" s="66"/>
      <c r="CA841" s="66"/>
      <c r="CB841" s="66"/>
      <c r="CC841" s="66"/>
    </row>
    <row r="842" spans="1:81" x14ac:dyDescent="0.25">
      <c r="A842" s="66"/>
      <c r="B842" s="66"/>
      <c r="C842" s="79"/>
      <c r="D842" s="67"/>
      <c r="E842" s="66"/>
      <c r="F842" s="66"/>
      <c r="G842" s="66"/>
      <c r="H842" s="66"/>
      <c r="I842" s="110"/>
      <c r="J842" s="110"/>
      <c r="K842" s="111"/>
      <c r="L842" s="111"/>
      <c r="M842" s="112"/>
      <c r="N842" s="112"/>
      <c r="O842" s="112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  <c r="AV842" s="66"/>
      <c r="AW842" s="66"/>
      <c r="AX842" s="66"/>
      <c r="AY842" s="66"/>
      <c r="AZ842" s="66"/>
      <c r="BA842" s="66"/>
      <c r="BB842" s="66"/>
      <c r="BC842" s="66"/>
      <c r="BD842" s="66"/>
      <c r="BE842" s="66"/>
      <c r="BF842" s="66"/>
      <c r="BG842" s="66"/>
      <c r="BH842" s="66"/>
      <c r="BI842" s="66"/>
      <c r="BJ842" s="66"/>
      <c r="BK842" s="66"/>
      <c r="BL842" s="66"/>
      <c r="BM842" s="66"/>
      <c r="BN842" s="66"/>
      <c r="BO842" s="66"/>
      <c r="BP842" s="66"/>
      <c r="BQ842" s="66"/>
      <c r="BR842" s="66"/>
      <c r="BS842" s="66"/>
      <c r="BT842" s="66"/>
      <c r="BU842" s="66"/>
      <c r="BV842" s="66"/>
      <c r="BW842" s="66"/>
      <c r="BX842" s="66"/>
      <c r="BY842" s="66"/>
      <c r="BZ842" s="66"/>
      <c r="CA842" s="66"/>
      <c r="CB842" s="66"/>
      <c r="CC842" s="66"/>
    </row>
    <row r="843" spans="1:81" x14ac:dyDescent="0.25">
      <c r="A843" s="66"/>
      <c r="B843" s="66"/>
      <c r="C843" s="79"/>
      <c r="D843" s="67"/>
      <c r="E843" s="66"/>
      <c r="F843" s="66"/>
      <c r="G843" s="66"/>
      <c r="H843" s="66"/>
      <c r="I843" s="110"/>
      <c r="J843" s="110"/>
      <c r="K843" s="111"/>
      <c r="L843" s="111"/>
      <c r="M843" s="112"/>
      <c r="N843" s="112"/>
      <c r="O843" s="112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  <c r="AV843" s="66"/>
      <c r="AW843" s="66"/>
      <c r="AX843" s="66"/>
      <c r="AY843" s="66"/>
      <c r="AZ843" s="66"/>
      <c r="BA843" s="66"/>
      <c r="BB843" s="66"/>
      <c r="BC843" s="66"/>
      <c r="BD843" s="66"/>
      <c r="BE843" s="66"/>
      <c r="BF843" s="66"/>
      <c r="BG843" s="66"/>
      <c r="BH843" s="66"/>
      <c r="BI843" s="66"/>
      <c r="BJ843" s="66"/>
      <c r="BK843" s="66"/>
      <c r="BL843" s="66"/>
      <c r="BM843" s="66"/>
      <c r="BN843" s="66"/>
      <c r="BO843" s="66"/>
      <c r="BP843" s="66"/>
      <c r="BQ843" s="66"/>
      <c r="BR843" s="66"/>
      <c r="BS843" s="66"/>
      <c r="BT843" s="66"/>
      <c r="BU843" s="66"/>
      <c r="BV843" s="66"/>
      <c r="BW843" s="66"/>
      <c r="BX843" s="66"/>
      <c r="BY843" s="66"/>
      <c r="BZ843" s="66"/>
      <c r="CA843" s="66"/>
      <c r="CB843" s="66"/>
      <c r="CC843" s="66"/>
    </row>
    <row r="844" spans="1:81" x14ac:dyDescent="0.25">
      <c r="A844" s="66"/>
      <c r="B844" s="66"/>
      <c r="C844" s="79"/>
      <c r="D844" s="67"/>
      <c r="E844" s="66"/>
      <c r="F844" s="66"/>
      <c r="G844" s="66"/>
      <c r="H844" s="66"/>
      <c r="I844" s="110"/>
      <c r="J844" s="110"/>
      <c r="K844" s="111"/>
      <c r="L844" s="111"/>
      <c r="M844" s="112"/>
      <c r="N844" s="112"/>
      <c r="O844" s="112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  <c r="AV844" s="66"/>
      <c r="AW844" s="66"/>
      <c r="AX844" s="66"/>
      <c r="AY844" s="66"/>
      <c r="AZ844" s="66"/>
      <c r="BA844" s="66"/>
      <c r="BB844" s="66"/>
      <c r="BC844" s="66"/>
      <c r="BD844" s="66"/>
      <c r="BE844" s="66"/>
      <c r="BF844" s="66"/>
      <c r="BG844" s="66"/>
      <c r="BH844" s="66"/>
      <c r="BI844" s="66"/>
      <c r="BJ844" s="66"/>
      <c r="BK844" s="66"/>
      <c r="BL844" s="66"/>
      <c r="BM844" s="66"/>
      <c r="BN844" s="66"/>
      <c r="BO844" s="66"/>
      <c r="BP844" s="66"/>
      <c r="BQ844" s="66"/>
      <c r="BR844" s="66"/>
      <c r="BS844" s="66"/>
      <c r="BT844" s="66"/>
      <c r="BU844" s="66"/>
      <c r="BV844" s="66"/>
      <c r="BW844" s="66"/>
      <c r="BX844" s="66"/>
      <c r="BY844" s="66"/>
      <c r="BZ844" s="66"/>
      <c r="CA844" s="66"/>
      <c r="CB844" s="66"/>
      <c r="CC844" s="66"/>
    </row>
    <row r="845" spans="1:81" x14ac:dyDescent="0.25">
      <c r="A845" s="66"/>
      <c r="B845" s="66"/>
      <c r="C845" s="79"/>
      <c r="D845" s="67"/>
      <c r="E845" s="66"/>
      <c r="F845" s="66"/>
      <c r="G845" s="66"/>
      <c r="H845" s="66"/>
      <c r="I845" s="110"/>
      <c r="J845" s="110"/>
      <c r="K845" s="111"/>
      <c r="L845" s="111"/>
      <c r="M845" s="112"/>
      <c r="N845" s="112"/>
      <c r="O845" s="112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66"/>
      <c r="AX845" s="66"/>
      <c r="AY845" s="66"/>
      <c r="AZ845" s="66"/>
      <c r="BA845" s="66"/>
      <c r="BB845" s="66"/>
      <c r="BC845" s="66"/>
      <c r="BD845" s="66"/>
      <c r="BE845" s="66"/>
      <c r="BF845" s="66"/>
      <c r="BG845" s="66"/>
      <c r="BH845" s="66"/>
      <c r="BI845" s="66"/>
      <c r="BJ845" s="66"/>
      <c r="BK845" s="66"/>
      <c r="BL845" s="66"/>
      <c r="BM845" s="66"/>
      <c r="BN845" s="66"/>
      <c r="BO845" s="66"/>
      <c r="BP845" s="66"/>
      <c r="BQ845" s="66"/>
      <c r="BR845" s="66"/>
      <c r="BS845" s="66"/>
      <c r="BT845" s="66"/>
      <c r="BU845" s="66"/>
      <c r="BV845" s="66"/>
      <c r="BW845" s="66"/>
      <c r="BX845" s="66"/>
      <c r="BY845" s="66"/>
      <c r="BZ845" s="66"/>
      <c r="CA845" s="66"/>
      <c r="CB845" s="66"/>
      <c r="CC845" s="66"/>
    </row>
    <row r="846" spans="1:81" x14ac:dyDescent="0.25">
      <c r="A846" s="66"/>
      <c r="B846" s="66"/>
      <c r="C846" s="79"/>
      <c r="D846" s="67"/>
      <c r="E846" s="66"/>
      <c r="F846" s="66"/>
      <c r="G846" s="66"/>
      <c r="H846" s="66"/>
      <c r="I846" s="110"/>
      <c r="J846" s="110"/>
      <c r="K846" s="111"/>
      <c r="L846" s="111"/>
      <c r="M846" s="112"/>
      <c r="N846" s="112"/>
      <c r="O846" s="112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66"/>
      <c r="AX846" s="66"/>
      <c r="AY846" s="66"/>
      <c r="AZ846" s="66"/>
      <c r="BA846" s="66"/>
      <c r="BB846" s="66"/>
      <c r="BC846" s="66"/>
      <c r="BD846" s="66"/>
      <c r="BE846" s="66"/>
      <c r="BF846" s="66"/>
      <c r="BG846" s="66"/>
      <c r="BH846" s="66"/>
      <c r="BI846" s="66"/>
      <c r="BJ846" s="66"/>
      <c r="BK846" s="66"/>
      <c r="BL846" s="66"/>
      <c r="BM846" s="66"/>
      <c r="BN846" s="66"/>
      <c r="BO846" s="66"/>
      <c r="BP846" s="66"/>
      <c r="BQ846" s="66"/>
      <c r="BR846" s="66"/>
      <c r="BS846" s="66"/>
      <c r="BT846" s="66"/>
      <c r="BU846" s="66"/>
      <c r="BV846" s="66"/>
      <c r="BW846" s="66"/>
      <c r="BX846" s="66"/>
      <c r="BY846" s="66"/>
      <c r="BZ846" s="66"/>
      <c r="CA846" s="66"/>
      <c r="CB846" s="66"/>
      <c r="CC846" s="66"/>
    </row>
    <row r="847" spans="1:81" x14ac:dyDescent="0.25">
      <c r="A847" s="66"/>
      <c r="B847" s="66"/>
      <c r="C847" s="79"/>
      <c r="D847" s="67"/>
      <c r="E847" s="66"/>
      <c r="F847" s="66"/>
      <c r="G847" s="66"/>
      <c r="H847" s="66"/>
      <c r="I847" s="110"/>
      <c r="J847" s="110"/>
      <c r="K847" s="111"/>
      <c r="L847" s="111"/>
      <c r="M847" s="112"/>
      <c r="N847" s="112"/>
      <c r="O847" s="112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  <c r="BD847" s="66"/>
      <c r="BE847" s="66"/>
      <c r="BF847" s="66"/>
      <c r="BG847" s="66"/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66"/>
      <c r="BU847" s="66"/>
      <c r="BV847" s="66"/>
      <c r="BW847" s="66"/>
      <c r="BX847" s="66"/>
      <c r="BY847" s="66"/>
      <c r="BZ847" s="66"/>
      <c r="CA847" s="66"/>
      <c r="CB847" s="66"/>
      <c r="CC847" s="66"/>
    </row>
    <row r="848" spans="1:81" x14ac:dyDescent="0.25">
      <c r="A848" s="66"/>
      <c r="B848" s="66"/>
      <c r="C848" s="79"/>
      <c r="D848" s="67"/>
      <c r="E848" s="66"/>
      <c r="F848" s="66"/>
      <c r="G848" s="66"/>
      <c r="H848" s="66"/>
      <c r="I848" s="110"/>
      <c r="J848" s="110"/>
      <c r="K848" s="111"/>
      <c r="L848" s="111"/>
      <c r="M848" s="112"/>
      <c r="N848" s="112"/>
      <c r="O848" s="112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66"/>
      <c r="AX848" s="66"/>
      <c r="AY848" s="66"/>
      <c r="AZ848" s="66"/>
      <c r="BA848" s="66"/>
      <c r="BB848" s="66"/>
      <c r="BC848" s="66"/>
      <c r="BD848" s="66"/>
      <c r="BE848" s="66"/>
      <c r="BF848" s="66"/>
      <c r="BG848" s="66"/>
      <c r="BH848" s="66"/>
      <c r="BI848" s="66"/>
      <c r="BJ848" s="66"/>
      <c r="BK848" s="66"/>
      <c r="BL848" s="66"/>
      <c r="BM848" s="66"/>
      <c r="BN848" s="66"/>
      <c r="BO848" s="66"/>
      <c r="BP848" s="66"/>
      <c r="BQ848" s="66"/>
      <c r="BR848" s="66"/>
      <c r="BS848" s="66"/>
      <c r="BT848" s="66"/>
      <c r="BU848" s="66"/>
      <c r="BV848" s="66"/>
      <c r="BW848" s="66"/>
      <c r="BX848" s="66"/>
      <c r="BY848" s="66"/>
      <c r="BZ848" s="66"/>
      <c r="CA848" s="66"/>
      <c r="CB848" s="66"/>
      <c r="CC848" s="66"/>
    </row>
    <row r="849" spans="1:81" x14ac:dyDescent="0.25">
      <c r="A849" s="66"/>
      <c r="B849" s="66"/>
      <c r="C849" s="79"/>
      <c r="D849" s="67"/>
      <c r="E849" s="66"/>
      <c r="F849" s="66"/>
      <c r="G849" s="66"/>
      <c r="H849" s="66"/>
      <c r="I849" s="110"/>
      <c r="J849" s="110"/>
      <c r="K849" s="111"/>
      <c r="L849" s="111"/>
      <c r="M849" s="112"/>
      <c r="N849" s="112"/>
      <c r="O849" s="112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  <c r="AV849" s="66"/>
      <c r="AW849" s="66"/>
      <c r="AX849" s="66"/>
      <c r="AY849" s="66"/>
      <c r="AZ849" s="66"/>
      <c r="BA849" s="66"/>
      <c r="BB849" s="66"/>
      <c r="BC849" s="66"/>
      <c r="BD849" s="66"/>
      <c r="BE849" s="66"/>
      <c r="BF849" s="66"/>
      <c r="BG849" s="66"/>
      <c r="BH849" s="66"/>
      <c r="BI849" s="66"/>
      <c r="BJ849" s="66"/>
      <c r="BK849" s="66"/>
      <c r="BL849" s="66"/>
      <c r="BM849" s="66"/>
      <c r="BN849" s="66"/>
      <c r="BO849" s="66"/>
      <c r="BP849" s="66"/>
      <c r="BQ849" s="66"/>
      <c r="BR849" s="66"/>
      <c r="BS849" s="66"/>
      <c r="BT849" s="66"/>
      <c r="BU849" s="66"/>
      <c r="BV849" s="66"/>
      <c r="BW849" s="66"/>
      <c r="BX849" s="66"/>
      <c r="BY849" s="66"/>
      <c r="BZ849" s="66"/>
      <c r="CA849" s="66"/>
      <c r="CB849" s="66"/>
      <c r="CC849" s="66"/>
    </row>
    <row r="850" spans="1:81" x14ac:dyDescent="0.25">
      <c r="A850" s="66"/>
      <c r="B850" s="66"/>
      <c r="C850" s="79"/>
      <c r="D850" s="67"/>
      <c r="E850" s="66"/>
      <c r="F850" s="66"/>
      <c r="G850" s="66"/>
      <c r="H850" s="66"/>
      <c r="I850" s="110"/>
      <c r="J850" s="110"/>
      <c r="K850" s="111"/>
      <c r="L850" s="111"/>
      <c r="M850" s="112"/>
      <c r="N850" s="112"/>
      <c r="O850" s="112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  <c r="AV850" s="66"/>
      <c r="AW850" s="66"/>
      <c r="AX850" s="66"/>
      <c r="AY850" s="66"/>
      <c r="AZ850" s="66"/>
      <c r="BA850" s="66"/>
      <c r="BB850" s="66"/>
      <c r="BC850" s="66"/>
      <c r="BD850" s="66"/>
      <c r="BE850" s="66"/>
      <c r="BF850" s="66"/>
      <c r="BG850" s="66"/>
      <c r="BH850" s="66"/>
      <c r="BI850" s="66"/>
      <c r="BJ850" s="66"/>
      <c r="BK850" s="66"/>
      <c r="BL850" s="66"/>
      <c r="BM850" s="66"/>
      <c r="BN850" s="66"/>
      <c r="BO850" s="66"/>
      <c r="BP850" s="66"/>
      <c r="BQ850" s="66"/>
      <c r="BR850" s="66"/>
      <c r="BS850" s="66"/>
      <c r="BT850" s="66"/>
      <c r="BU850" s="66"/>
      <c r="BV850" s="66"/>
      <c r="BW850" s="66"/>
      <c r="BX850" s="66"/>
      <c r="BY850" s="66"/>
      <c r="BZ850" s="66"/>
      <c r="CA850" s="66"/>
      <c r="CB850" s="66"/>
      <c r="CC850" s="66"/>
    </row>
    <row r="851" spans="1:81" x14ac:dyDescent="0.25">
      <c r="A851" s="66"/>
      <c r="B851" s="66"/>
      <c r="C851" s="79"/>
      <c r="D851" s="67"/>
      <c r="E851" s="66"/>
      <c r="F851" s="66"/>
      <c r="G851" s="66"/>
      <c r="H851" s="66"/>
      <c r="I851" s="110"/>
      <c r="J851" s="110"/>
      <c r="K851" s="111"/>
      <c r="L851" s="111"/>
      <c r="M851" s="112"/>
      <c r="N851" s="112"/>
      <c r="O851" s="112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  <c r="AV851" s="66"/>
      <c r="AW851" s="66"/>
      <c r="AX851" s="66"/>
      <c r="AY851" s="66"/>
      <c r="AZ851" s="66"/>
      <c r="BA851" s="66"/>
      <c r="BB851" s="66"/>
      <c r="BC851" s="66"/>
      <c r="BD851" s="66"/>
      <c r="BE851" s="66"/>
      <c r="BF851" s="66"/>
      <c r="BG851" s="66"/>
      <c r="BH851" s="66"/>
      <c r="BI851" s="66"/>
      <c r="BJ851" s="66"/>
      <c r="BK851" s="66"/>
      <c r="BL851" s="66"/>
      <c r="BM851" s="66"/>
      <c r="BN851" s="66"/>
      <c r="BO851" s="66"/>
      <c r="BP851" s="66"/>
      <c r="BQ851" s="66"/>
      <c r="BR851" s="66"/>
      <c r="BS851" s="66"/>
      <c r="BT851" s="66"/>
      <c r="BU851" s="66"/>
      <c r="BV851" s="66"/>
      <c r="BW851" s="66"/>
      <c r="BX851" s="66"/>
      <c r="BY851" s="66"/>
      <c r="BZ851" s="66"/>
      <c r="CA851" s="66"/>
      <c r="CB851" s="66"/>
      <c r="CC851" s="66"/>
    </row>
    <row r="852" spans="1:81" x14ac:dyDescent="0.25">
      <c r="A852" s="66"/>
      <c r="B852" s="66"/>
      <c r="C852" s="79"/>
      <c r="D852" s="67"/>
      <c r="E852" s="66"/>
      <c r="F852" s="66"/>
      <c r="G852" s="66"/>
      <c r="H852" s="66"/>
      <c r="I852" s="110"/>
      <c r="J852" s="110"/>
      <c r="K852" s="111"/>
      <c r="L852" s="111"/>
      <c r="M852" s="112"/>
      <c r="N852" s="112"/>
      <c r="O852" s="112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  <c r="AV852" s="66"/>
      <c r="AW852" s="66"/>
      <c r="AX852" s="66"/>
      <c r="AY852" s="66"/>
      <c r="AZ852" s="66"/>
      <c r="BA852" s="66"/>
      <c r="BB852" s="66"/>
      <c r="BC852" s="66"/>
      <c r="BD852" s="66"/>
      <c r="BE852" s="66"/>
      <c r="BF852" s="66"/>
      <c r="BG852" s="66"/>
      <c r="BH852" s="66"/>
      <c r="BI852" s="66"/>
      <c r="BJ852" s="66"/>
      <c r="BK852" s="66"/>
      <c r="BL852" s="66"/>
      <c r="BM852" s="66"/>
      <c r="BN852" s="66"/>
      <c r="BO852" s="66"/>
      <c r="BP852" s="66"/>
      <c r="BQ852" s="66"/>
      <c r="BR852" s="66"/>
      <c r="BS852" s="66"/>
      <c r="BT852" s="66"/>
      <c r="BU852" s="66"/>
      <c r="BV852" s="66"/>
      <c r="BW852" s="66"/>
      <c r="BX852" s="66"/>
      <c r="BY852" s="66"/>
      <c r="BZ852" s="66"/>
      <c r="CA852" s="66"/>
      <c r="CB852" s="66"/>
      <c r="CC852" s="66"/>
    </row>
    <row r="853" spans="1:81" x14ac:dyDescent="0.25">
      <c r="A853" s="66"/>
      <c r="B853" s="66"/>
      <c r="C853" s="79"/>
      <c r="D853" s="67"/>
      <c r="E853" s="66"/>
      <c r="F853" s="66"/>
      <c r="G853" s="66"/>
      <c r="H853" s="66"/>
      <c r="I853" s="110"/>
      <c r="J853" s="110"/>
      <c r="K853" s="111"/>
      <c r="L853" s="111"/>
      <c r="M853" s="112"/>
      <c r="N853" s="112"/>
      <c r="O853" s="112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  <c r="AV853" s="66"/>
      <c r="AW853" s="66"/>
      <c r="AX853" s="66"/>
      <c r="AY853" s="66"/>
      <c r="AZ853" s="66"/>
      <c r="BA853" s="66"/>
      <c r="BB853" s="66"/>
      <c r="BC853" s="66"/>
      <c r="BD853" s="66"/>
      <c r="BE853" s="66"/>
      <c r="BF853" s="66"/>
      <c r="BG853" s="66"/>
      <c r="BH853" s="66"/>
      <c r="BI853" s="66"/>
      <c r="BJ853" s="66"/>
      <c r="BK853" s="66"/>
      <c r="BL853" s="66"/>
      <c r="BM853" s="66"/>
      <c r="BN853" s="66"/>
      <c r="BO853" s="66"/>
      <c r="BP853" s="66"/>
      <c r="BQ853" s="66"/>
      <c r="BR853" s="66"/>
      <c r="BS853" s="66"/>
      <c r="BT853" s="66"/>
      <c r="BU853" s="66"/>
      <c r="BV853" s="66"/>
      <c r="BW853" s="66"/>
      <c r="BX853" s="66"/>
      <c r="BY853" s="66"/>
      <c r="BZ853" s="66"/>
      <c r="CA853" s="66"/>
      <c r="CB853" s="66"/>
      <c r="CC853" s="66"/>
    </row>
    <row r="854" spans="1:81" x14ac:dyDescent="0.25">
      <c r="A854" s="66"/>
      <c r="B854" s="66"/>
      <c r="C854" s="79"/>
      <c r="D854" s="67"/>
      <c r="E854" s="66"/>
      <c r="F854" s="66"/>
      <c r="G854" s="66"/>
      <c r="H854" s="66"/>
      <c r="I854" s="110"/>
      <c r="J854" s="110"/>
      <c r="K854" s="111"/>
      <c r="L854" s="111"/>
      <c r="M854" s="112"/>
      <c r="N854" s="112"/>
      <c r="O854" s="112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  <c r="AV854" s="66"/>
      <c r="AW854" s="66"/>
      <c r="AX854" s="66"/>
      <c r="AY854" s="66"/>
      <c r="AZ854" s="66"/>
      <c r="BA854" s="66"/>
      <c r="BB854" s="66"/>
      <c r="BC854" s="66"/>
      <c r="BD854" s="66"/>
      <c r="BE854" s="66"/>
      <c r="BF854" s="66"/>
      <c r="BG854" s="66"/>
      <c r="BH854" s="66"/>
      <c r="BI854" s="66"/>
      <c r="BJ854" s="66"/>
      <c r="BK854" s="66"/>
      <c r="BL854" s="66"/>
      <c r="BM854" s="66"/>
      <c r="BN854" s="66"/>
      <c r="BO854" s="66"/>
      <c r="BP854" s="66"/>
      <c r="BQ854" s="66"/>
      <c r="BR854" s="66"/>
      <c r="BS854" s="66"/>
      <c r="BT854" s="66"/>
      <c r="BU854" s="66"/>
      <c r="BV854" s="66"/>
      <c r="BW854" s="66"/>
      <c r="BX854" s="66"/>
      <c r="BY854" s="66"/>
      <c r="BZ854" s="66"/>
      <c r="CA854" s="66"/>
      <c r="CB854" s="66"/>
      <c r="CC854" s="66"/>
    </row>
    <row r="855" spans="1:81" x14ac:dyDescent="0.25">
      <c r="A855" s="66"/>
      <c r="B855" s="66"/>
      <c r="C855" s="79"/>
      <c r="D855" s="67"/>
      <c r="E855" s="66"/>
      <c r="F855" s="66"/>
      <c r="G855" s="66"/>
      <c r="H855" s="66"/>
      <c r="I855" s="110"/>
      <c r="J855" s="110"/>
      <c r="K855" s="111"/>
      <c r="L855" s="111"/>
      <c r="M855" s="112"/>
      <c r="N855" s="112"/>
      <c r="O855" s="112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  <c r="AV855" s="66"/>
      <c r="AW855" s="66"/>
      <c r="AX855" s="66"/>
      <c r="AY855" s="66"/>
      <c r="AZ855" s="66"/>
      <c r="BA855" s="66"/>
      <c r="BB855" s="66"/>
      <c r="BC855" s="66"/>
      <c r="BD855" s="66"/>
      <c r="BE855" s="66"/>
      <c r="BF855" s="66"/>
      <c r="BG855" s="66"/>
      <c r="BH855" s="66"/>
      <c r="BI855" s="66"/>
      <c r="BJ855" s="66"/>
      <c r="BK855" s="66"/>
      <c r="BL855" s="66"/>
      <c r="BM855" s="66"/>
      <c r="BN855" s="66"/>
      <c r="BO855" s="66"/>
      <c r="BP855" s="66"/>
      <c r="BQ855" s="66"/>
      <c r="BR855" s="66"/>
      <c r="BS855" s="66"/>
      <c r="BT855" s="66"/>
      <c r="BU855" s="66"/>
      <c r="BV855" s="66"/>
      <c r="BW855" s="66"/>
      <c r="BX855" s="66"/>
      <c r="BY855" s="66"/>
      <c r="BZ855" s="66"/>
      <c r="CA855" s="66"/>
      <c r="CB855" s="66"/>
      <c r="CC855" s="66"/>
    </row>
    <row r="856" spans="1:81" x14ac:dyDescent="0.25">
      <c r="A856" s="66"/>
      <c r="B856" s="66"/>
      <c r="C856" s="79"/>
      <c r="D856" s="67"/>
      <c r="E856" s="66"/>
      <c r="F856" s="66"/>
      <c r="G856" s="66"/>
      <c r="H856" s="66"/>
      <c r="I856" s="110"/>
      <c r="J856" s="110"/>
      <c r="K856" s="111"/>
      <c r="L856" s="111"/>
      <c r="M856" s="112"/>
      <c r="N856" s="112"/>
      <c r="O856" s="112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  <c r="AV856" s="66"/>
      <c r="AW856" s="66"/>
      <c r="AX856" s="66"/>
      <c r="AY856" s="66"/>
      <c r="AZ856" s="66"/>
      <c r="BA856" s="66"/>
      <c r="BB856" s="66"/>
      <c r="BC856" s="66"/>
      <c r="BD856" s="66"/>
      <c r="BE856" s="66"/>
      <c r="BF856" s="66"/>
      <c r="BG856" s="66"/>
      <c r="BH856" s="66"/>
      <c r="BI856" s="66"/>
      <c r="BJ856" s="66"/>
      <c r="BK856" s="66"/>
      <c r="BL856" s="66"/>
      <c r="BM856" s="66"/>
      <c r="BN856" s="66"/>
      <c r="BO856" s="66"/>
      <c r="BP856" s="66"/>
      <c r="BQ856" s="66"/>
      <c r="BR856" s="66"/>
      <c r="BS856" s="66"/>
      <c r="BT856" s="66"/>
      <c r="BU856" s="66"/>
      <c r="BV856" s="66"/>
      <c r="BW856" s="66"/>
      <c r="BX856" s="66"/>
      <c r="BY856" s="66"/>
      <c r="BZ856" s="66"/>
      <c r="CA856" s="66"/>
      <c r="CB856" s="66"/>
      <c r="CC856" s="66"/>
    </row>
    <row r="857" spans="1:81" x14ac:dyDescent="0.25">
      <c r="A857" s="66"/>
      <c r="B857" s="66"/>
      <c r="C857" s="79"/>
      <c r="D857" s="67"/>
      <c r="E857" s="66"/>
      <c r="F857" s="66"/>
      <c r="G857" s="66"/>
      <c r="H857" s="66"/>
      <c r="I857" s="110"/>
      <c r="J857" s="110"/>
      <c r="K857" s="111"/>
      <c r="L857" s="111"/>
      <c r="M857" s="112"/>
      <c r="N857" s="112"/>
      <c r="O857" s="112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  <c r="AV857" s="66"/>
      <c r="AW857" s="66"/>
      <c r="AX857" s="66"/>
      <c r="AY857" s="66"/>
      <c r="AZ857" s="66"/>
      <c r="BA857" s="66"/>
      <c r="BB857" s="66"/>
      <c r="BC857" s="66"/>
      <c r="BD857" s="66"/>
      <c r="BE857" s="66"/>
      <c r="BF857" s="66"/>
      <c r="BG857" s="66"/>
      <c r="BH857" s="66"/>
      <c r="BI857" s="66"/>
      <c r="BJ857" s="66"/>
      <c r="BK857" s="66"/>
      <c r="BL857" s="66"/>
      <c r="BM857" s="66"/>
      <c r="BN857" s="66"/>
      <c r="BO857" s="66"/>
      <c r="BP857" s="66"/>
      <c r="BQ857" s="66"/>
      <c r="BR857" s="66"/>
      <c r="BS857" s="66"/>
      <c r="BT857" s="66"/>
      <c r="BU857" s="66"/>
      <c r="BV857" s="66"/>
      <c r="BW857" s="66"/>
      <c r="BX857" s="66"/>
      <c r="BY857" s="66"/>
      <c r="BZ857" s="66"/>
      <c r="CA857" s="66"/>
      <c r="CB857" s="66"/>
      <c r="CC857" s="66"/>
    </row>
    <row r="858" spans="1:81" x14ac:dyDescent="0.25">
      <c r="A858" s="66"/>
      <c r="B858" s="66"/>
      <c r="C858" s="79"/>
      <c r="D858" s="67"/>
      <c r="E858" s="66"/>
      <c r="F858" s="66"/>
      <c r="G858" s="66"/>
      <c r="H858" s="66"/>
      <c r="I858" s="110"/>
      <c r="J858" s="110"/>
      <c r="K858" s="111"/>
      <c r="L858" s="111"/>
      <c r="M858" s="112"/>
      <c r="N858" s="112"/>
      <c r="O858" s="112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66"/>
      <c r="AX858" s="66"/>
      <c r="AY858" s="66"/>
      <c r="AZ858" s="66"/>
      <c r="BA858" s="66"/>
      <c r="BB858" s="66"/>
      <c r="BC858" s="66"/>
      <c r="BD858" s="66"/>
      <c r="BE858" s="66"/>
      <c r="BF858" s="66"/>
      <c r="BG858" s="66"/>
      <c r="BH858" s="66"/>
      <c r="BI858" s="66"/>
      <c r="BJ858" s="66"/>
      <c r="BK858" s="66"/>
      <c r="BL858" s="66"/>
      <c r="BM858" s="66"/>
      <c r="BN858" s="66"/>
      <c r="BO858" s="66"/>
      <c r="BP858" s="66"/>
      <c r="BQ858" s="66"/>
      <c r="BR858" s="66"/>
      <c r="BS858" s="66"/>
      <c r="BT858" s="66"/>
      <c r="BU858" s="66"/>
      <c r="BV858" s="66"/>
      <c r="BW858" s="66"/>
      <c r="BX858" s="66"/>
      <c r="BY858" s="66"/>
      <c r="BZ858" s="66"/>
      <c r="CA858" s="66"/>
      <c r="CB858" s="66"/>
      <c r="CC858" s="66"/>
    </row>
    <row r="859" spans="1:81" x14ac:dyDescent="0.25">
      <c r="A859" s="66"/>
      <c r="B859" s="66"/>
      <c r="C859" s="79"/>
      <c r="D859" s="67"/>
      <c r="E859" s="66"/>
      <c r="F859" s="66"/>
      <c r="G859" s="66"/>
      <c r="H859" s="66"/>
      <c r="I859" s="110"/>
      <c r="J859" s="110"/>
      <c r="K859" s="111"/>
      <c r="L859" s="111"/>
      <c r="M859" s="112"/>
      <c r="N859" s="112"/>
      <c r="O859" s="112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  <c r="AV859" s="66"/>
      <c r="AW859" s="66"/>
      <c r="AX859" s="66"/>
      <c r="AY859" s="66"/>
      <c r="AZ859" s="66"/>
      <c r="BA859" s="66"/>
      <c r="BB859" s="66"/>
      <c r="BC859" s="66"/>
      <c r="BD859" s="66"/>
      <c r="BE859" s="66"/>
      <c r="BF859" s="66"/>
      <c r="BG859" s="66"/>
      <c r="BH859" s="66"/>
      <c r="BI859" s="66"/>
      <c r="BJ859" s="66"/>
      <c r="BK859" s="66"/>
      <c r="BL859" s="66"/>
      <c r="BM859" s="66"/>
      <c r="BN859" s="66"/>
      <c r="BO859" s="66"/>
      <c r="BP859" s="66"/>
      <c r="BQ859" s="66"/>
      <c r="BR859" s="66"/>
      <c r="BS859" s="66"/>
      <c r="BT859" s="66"/>
      <c r="BU859" s="66"/>
      <c r="BV859" s="66"/>
      <c r="BW859" s="66"/>
      <c r="BX859" s="66"/>
      <c r="BY859" s="66"/>
      <c r="BZ859" s="66"/>
      <c r="CA859" s="66"/>
      <c r="CB859" s="66"/>
      <c r="CC859" s="66"/>
    </row>
    <row r="860" spans="1:81" x14ac:dyDescent="0.25">
      <c r="A860" s="66"/>
      <c r="B860" s="66"/>
      <c r="C860" s="79"/>
      <c r="D860" s="67"/>
      <c r="E860" s="66"/>
      <c r="F860" s="66"/>
      <c r="G860" s="66"/>
      <c r="H860" s="66"/>
      <c r="I860" s="110"/>
      <c r="J860" s="110"/>
      <c r="K860" s="111"/>
      <c r="L860" s="111"/>
      <c r="M860" s="112"/>
      <c r="N860" s="112"/>
      <c r="O860" s="112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  <c r="AV860" s="66"/>
      <c r="AW860" s="66"/>
      <c r="AX860" s="66"/>
      <c r="AY860" s="66"/>
      <c r="AZ860" s="66"/>
      <c r="BA860" s="66"/>
      <c r="BB860" s="66"/>
      <c r="BC860" s="66"/>
      <c r="BD860" s="66"/>
      <c r="BE860" s="66"/>
      <c r="BF860" s="66"/>
      <c r="BG860" s="66"/>
      <c r="BH860" s="66"/>
      <c r="BI860" s="66"/>
      <c r="BJ860" s="66"/>
      <c r="BK860" s="66"/>
      <c r="BL860" s="66"/>
      <c r="BM860" s="66"/>
      <c r="BN860" s="66"/>
      <c r="BO860" s="66"/>
      <c r="BP860" s="66"/>
      <c r="BQ860" s="66"/>
      <c r="BR860" s="66"/>
      <c r="BS860" s="66"/>
      <c r="BT860" s="66"/>
      <c r="BU860" s="66"/>
      <c r="BV860" s="66"/>
      <c r="BW860" s="66"/>
      <c r="BX860" s="66"/>
      <c r="BY860" s="66"/>
      <c r="BZ860" s="66"/>
      <c r="CA860" s="66"/>
      <c r="CB860" s="66"/>
      <c r="CC860" s="66"/>
    </row>
    <row r="861" spans="1:81" x14ac:dyDescent="0.25">
      <c r="A861" s="66"/>
      <c r="B861" s="66"/>
      <c r="C861" s="79"/>
      <c r="D861" s="67"/>
      <c r="E861" s="66"/>
      <c r="F861" s="66"/>
      <c r="G861" s="66"/>
      <c r="H861" s="66"/>
      <c r="I861" s="110"/>
      <c r="J861" s="110"/>
      <c r="K861" s="111"/>
      <c r="L861" s="111"/>
      <c r="M861" s="112"/>
      <c r="N861" s="112"/>
      <c r="O861" s="112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66"/>
      <c r="AX861" s="66"/>
      <c r="AY861" s="66"/>
      <c r="AZ861" s="66"/>
      <c r="BA861" s="66"/>
      <c r="BB861" s="66"/>
      <c r="BC861" s="66"/>
      <c r="BD861" s="66"/>
      <c r="BE861" s="66"/>
      <c r="BF861" s="66"/>
      <c r="BG861" s="66"/>
      <c r="BH861" s="66"/>
      <c r="BI861" s="66"/>
      <c r="BJ861" s="66"/>
      <c r="BK861" s="66"/>
      <c r="BL861" s="66"/>
      <c r="BM861" s="66"/>
      <c r="BN861" s="66"/>
      <c r="BO861" s="66"/>
      <c r="BP861" s="66"/>
      <c r="BQ861" s="66"/>
      <c r="BR861" s="66"/>
      <c r="BS861" s="66"/>
      <c r="BT861" s="66"/>
      <c r="BU861" s="66"/>
      <c r="BV861" s="66"/>
      <c r="BW861" s="66"/>
      <c r="BX861" s="66"/>
      <c r="BY861" s="66"/>
      <c r="BZ861" s="66"/>
      <c r="CA861" s="66"/>
      <c r="CB861" s="66"/>
      <c r="CC861" s="66"/>
    </row>
    <row r="862" spans="1:81" x14ac:dyDescent="0.25">
      <c r="A862" s="66"/>
      <c r="B862" s="66"/>
      <c r="C862" s="79"/>
      <c r="D862" s="67"/>
      <c r="E862" s="66"/>
      <c r="F862" s="66"/>
      <c r="G862" s="66"/>
      <c r="H862" s="66"/>
      <c r="I862" s="110"/>
      <c r="J862" s="110"/>
      <c r="K862" s="111"/>
      <c r="L862" s="111"/>
      <c r="M862" s="112"/>
      <c r="N862" s="112"/>
      <c r="O862" s="112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  <c r="AV862" s="66"/>
      <c r="AW862" s="66"/>
      <c r="AX862" s="66"/>
      <c r="AY862" s="66"/>
      <c r="AZ862" s="66"/>
      <c r="BA862" s="66"/>
      <c r="BB862" s="66"/>
      <c r="BC862" s="66"/>
      <c r="BD862" s="66"/>
      <c r="BE862" s="66"/>
      <c r="BF862" s="66"/>
      <c r="BG862" s="66"/>
      <c r="BH862" s="66"/>
      <c r="BI862" s="66"/>
      <c r="BJ862" s="66"/>
      <c r="BK862" s="66"/>
      <c r="BL862" s="66"/>
      <c r="BM862" s="66"/>
      <c r="BN862" s="66"/>
      <c r="BO862" s="66"/>
      <c r="BP862" s="66"/>
      <c r="BQ862" s="66"/>
      <c r="BR862" s="66"/>
      <c r="BS862" s="66"/>
      <c r="BT862" s="66"/>
      <c r="BU862" s="66"/>
      <c r="BV862" s="66"/>
      <c r="BW862" s="66"/>
      <c r="BX862" s="66"/>
      <c r="BY862" s="66"/>
      <c r="BZ862" s="66"/>
      <c r="CA862" s="66"/>
      <c r="CB862" s="66"/>
      <c r="CC862" s="66"/>
    </row>
    <row r="863" spans="1:81" x14ac:dyDescent="0.25">
      <c r="A863" s="66"/>
      <c r="B863" s="66"/>
      <c r="C863" s="79"/>
      <c r="D863" s="67"/>
      <c r="E863" s="66"/>
      <c r="F863" s="66"/>
      <c r="G863" s="66"/>
      <c r="H863" s="66"/>
      <c r="I863" s="110"/>
      <c r="J863" s="110"/>
      <c r="K863" s="111"/>
      <c r="L863" s="111"/>
      <c r="M863" s="112"/>
      <c r="N863" s="112"/>
      <c r="O863" s="112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  <c r="AV863" s="66"/>
      <c r="AW863" s="66"/>
      <c r="AX863" s="66"/>
      <c r="AY863" s="66"/>
      <c r="AZ863" s="66"/>
      <c r="BA863" s="66"/>
      <c r="BB863" s="66"/>
      <c r="BC863" s="66"/>
      <c r="BD863" s="66"/>
      <c r="BE863" s="66"/>
      <c r="BF863" s="66"/>
      <c r="BG863" s="66"/>
      <c r="BH863" s="66"/>
      <c r="BI863" s="66"/>
      <c r="BJ863" s="66"/>
      <c r="BK863" s="66"/>
      <c r="BL863" s="66"/>
      <c r="BM863" s="66"/>
      <c r="BN863" s="66"/>
      <c r="BO863" s="66"/>
      <c r="BP863" s="66"/>
      <c r="BQ863" s="66"/>
      <c r="BR863" s="66"/>
      <c r="BS863" s="66"/>
      <c r="BT863" s="66"/>
      <c r="BU863" s="66"/>
      <c r="BV863" s="66"/>
      <c r="BW863" s="66"/>
      <c r="BX863" s="66"/>
      <c r="BY863" s="66"/>
      <c r="BZ863" s="66"/>
      <c r="CA863" s="66"/>
      <c r="CB863" s="66"/>
      <c r="CC863" s="66"/>
    </row>
    <row r="864" spans="1:81" x14ac:dyDescent="0.25">
      <c r="A864" s="66"/>
      <c r="B864" s="66"/>
      <c r="C864" s="79"/>
      <c r="D864" s="67"/>
      <c r="E864" s="66"/>
      <c r="F864" s="66"/>
      <c r="G864" s="66"/>
      <c r="H864" s="66"/>
      <c r="I864" s="110"/>
      <c r="J864" s="110"/>
      <c r="K864" s="111"/>
      <c r="L864" s="111"/>
      <c r="M864" s="112"/>
      <c r="N864" s="112"/>
      <c r="O864" s="112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  <c r="BD864" s="66"/>
      <c r="BE864" s="66"/>
      <c r="BF864" s="66"/>
      <c r="BG864" s="66"/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66"/>
      <c r="BU864" s="66"/>
      <c r="BV864" s="66"/>
      <c r="BW864" s="66"/>
      <c r="BX864" s="66"/>
      <c r="BY864" s="66"/>
      <c r="BZ864" s="66"/>
      <c r="CA864" s="66"/>
      <c r="CB864" s="66"/>
      <c r="CC864" s="66"/>
    </row>
    <row r="865" spans="1:81" x14ac:dyDescent="0.25">
      <c r="A865" s="66"/>
      <c r="B865" s="66"/>
      <c r="C865" s="79"/>
      <c r="D865" s="67"/>
      <c r="E865" s="66"/>
      <c r="F865" s="66"/>
      <c r="G865" s="66"/>
      <c r="H865" s="66"/>
      <c r="I865" s="110"/>
      <c r="J865" s="110"/>
      <c r="K865" s="111"/>
      <c r="L865" s="111"/>
      <c r="M865" s="112"/>
      <c r="N865" s="112"/>
      <c r="O865" s="112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66"/>
      <c r="AX865" s="66"/>
      <c r="AY865" s="66"/>
      <c r="AZ865" s="66"/>
      <c r="BA865" s="66"/>
      <c r="BB865" s="66"/>
      <c r="BC865" s="66"/>
      <c r="BD865" s="66"/>
      <c r="BE865" s="66"/>
      <c r="BF865" s="66"/>
      <c r="BG865" s="66"/>
      <c r="BH865" s="66"/>
      <c r="BI865" s="66"/>
      <c r="BJ865" s="66"/>
      <c r="BK865" s="66"/>
      <c r="BL865" s="66"/>
      <c r="BM865" s="66"/>
      <c r="BN865" s="66"/>
      <c r="BO865" s="66"/>
      <c r="BP865" s="66"/>
      <c r="BQ865" s="66"/>
      <c r="BR865" s="66"/>
      <c r="BS865" s="66"/>
      <c r="BT865" s="66"/>
      <c r="BU865" s="66"/>
      <c r="BV865" s="66"/>
      <c r="BW865" s="66"/>
      <c r="BX865" s="66"/>
      <c r="BY865" s="66"/>
      <c r="BZ865" s="66"/>
      <c r="CA865" s="66"/>
      <c r="CB865" s="66"/>
      <c r="CC865" s="66"/>
    </row>
    <row r="866" spans="1:81" x14ac:dyDescent="0.25">
      <c r="A866" s="66"/>
      <c r="B866" s="66"/>
      <c r="C866" s="79"/>
      <c r="D866" s="67"/>
      <c r="E866" s="66"/>
      <c r="F866" s="66"/>
      <c r="G866" s="66"/>
      <c r="H866" s="66"/>
      <c r="I866" s="110"/>
      <c r="J866" s="110"/>
      <c r="K866" s="111"/>
      <c r="L866" s="111"/>
      <c r="M866" s="112"/>
      <c r="N866" s="112"/>
      <c r="O866" s="112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  <c r="AV866" s="66"/>
      <c r="AW866" s="66"/>
      <c r="AX866" s="66"/>
      <c r="AY866" s="66"/>
      <c r="AZ866" s="66"/>
      <c r="BA866" s="66"/>
      <c r="BB866" s="66"/>
      <c r="BC866" s="66"/>
      <c r="BD866" s="66"/>
      <c r="BE866" s="66"/>
      <c r="BF866" s="66"/>
      <c r="BG866" s="66"/>
      <c r="BH866" s="66"/>
      <c r="BI866" s="66"/>
      <c r="BJ866" s="66"/>
      <c r="BK866" s="66"/>
      <c r="BL866" s="66"/>
      <c r="BM866" s="66"/>
      <c r="BN866" s="66"/>
      <c r="BO866" s="66"/>
      <c r="BP866" s="66"/>
      <c r="BQ866" s="66"/>
      <c r="BR866" s="66"/>
      <c r="BS866" s="66"/>
      <c r="BT866" s="66"/>
      <c r="BU866" s="66"/>
      <c r="BV866" s="66"/>
      <c r="BW866" s="66"/>
      <c r="BX866" s="66"/>
      <c r="BY866" s="66"/>
      <c r="BZ866" s="66"/>
      <c r="CA866" s="66"/>
      <c r="CB866" s="66"/>
      <c r="CC866" s="66"/>
    </row>
    <row r="867" spans="1:81" x14ac:dyDescent="0.25">
      <c r="A867" s="66"/>
      <c r="B867" s="66"/>
      <c r="C867" s="79"/>
      <c r="D867" s="67"/>
      <c r="E867" s="66"/>
      <c r="F867" s="66"/>
      <c r="G867" s="66"/>
      <c r="H867" s="66"/>
      <c r="I867" s="110"/>
      <c r="J867" s="110"/>
      <c r="K867" s="111"/>
      <c r="L867" s="111"/>
      <c r="M867" s="112"/>
      <c r="N867" s="112"/>
      <c r="O867" s="112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  <c r="AV867" s="66"/>
      <c r="AW867" s="66"/>
      <c r="AX867" s="66"/>
      <c r="AY867" s="66"/>
      <c r="AZ867" s="66"/>
      <c r="BA867" s="66"/>
      <c r="BB867" s="66"/>
      <c r="BC867" s="66"/>
      <c r="BD867" s="66"/>
      <c r="BE867" s="66"/>
      <c r="BF867" s="66"/>
      <c r="BG867" s="66"/>
      <c r="BH867" s="66"/>
      <c r="BI867" s="66"/>
      <c r="BJ867" s="66"/>
      <c r="BK867" s="66"/>
      <c r="BL867" s="66"/>
      <c r="BM867" s="66"/>
      <c r="BN867" s="66"/>
      <c r="BO867" s="66"/>
      <c r="BP867" s="66"/>
      <c r="BQ867" s="66"/>
      <c r="BR867" s="66"/>
      <c r="BS867" s="66"/>
      <c r="BT867" s="66"/>
      <c r="BU867" s="66"/>
      <c r="BV867" s="66"/>
      <c r="BW867" s="66"/>
      <c r="BX867" s="66"/>
      <c r="BY867" s="66"/>
      <c r="BZ867" s="66"/>
      <c r="CA867" s="66"/>
      <c r="CB867" s="66"/>
      <c r="CC867" s="66"/>
    </row>
    <row r="868" spans="1:81" x14ac:dyDescent="0.25">
      <c r="A868" s="66"/>
      <c r="B868" s="66"/>
      <c r="C868" s="79"/>
      <c r="D868" s="67"/>
      <c r="E868" s="66"/>
      <c r="F868" s="66"/>
      <c r="G868" s="66"/>
      <c r="H868" s="66"/>
      <c r="I868" s="110"/>
      <c r="J868" s="110"/>
      <c r="K868" s="111"/>
      <c r="L868" s="111"/>
      <c r="M868" s="112"/>
      <c r="N868" s="112"/>
      <c r="O868" s="112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  <c r="AV868" s="66"/>
      <c r="AW868" s="66"/>
      <c r="AX868" s="66"/>
      <c r="AY868" s="66"/>
      <c r="AZ868" s="66"/>
      <c r="BA868" s="66"/>
      <c r="BB868" s="66"/>
      <c r="BC868" s="66"/>
      <c r="BD868" s="66"/>
      <c r="BE868" s="66"/>
      <c r="BF868" s="66"/>
      <c r="BG868" s="66"/>
      <c r="BH868" s="66"/>
      <c r="BI868" s="66"/>
      <c r="BJ868" s="66"/>
      <c r="BK868" s="66"/>
      <c r="BL868" s="66"/>
      <c r="BM868" s="66"/>
      <c r="BN868" s="66"/>
      <c r="BO868" s="66"/>
      <c r="BP868" s="66"/>
      <c r="BQ868" s="66"/>
      <c r="BR868" s="66"/>
      <c r="BS868" s="66"/>
      <c r="BT868" s="66"/>
      <c r="BU868" s="66"/>
      <c r="BV868" s="66"/>
      <c r="BW868" s="66"/>
      <c r="BX868" s="66"/>
      <c r="BY868" s="66"/>
      <c r="BZ868" s="66"/>
      <c r="CA868" s="66"/>
      <c r="CB868" s="66"/>
      <c r="CC868" s="66"/>
    </row>
    <row r="869" spans="1:81" x14ac:dyDescent="0.25">
      <c r="A869" s="66"/>
      <c r="B869" s="66"/>
      <c r="C869" s="79"/>
      <c r="D869" s="67"/>
      <c r="E869" s="66"/>
      <c r="F869" s="66"/>
      <c r="G869" s="66"/>
      <c r="H869" s="66"/>
      <c r="I869" s="110"/>
      <c r="J869" s="110"/>
      <c r="K869" s="111"/>
      <c r="L869" s="111"/>
      <c r="M869" s="112"/>
      <c r="N869" s="112"/>
      <c r="O869" s="112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  <c r="AV869" s="66"/>
      <c r="AW869" s="66"/>
      <c r="AX869" s="66"/>
      <c r="AY869" s="66"/>
      <c r="AZ869" s="66"/>
      <c r="BA869" s="66"/>
      <c r="BB869" s="66"/>
      <c r="BC869" s="66"/>
      <c r="BD869" s="66"/>
      <c r="BE869" s="66"/>
      <c r="BF869" s="66"/>
      <c r="BG869" s="66"/>
      <c r="BH869" s="66"/>
      <c r="BI869" s="66"/>
      <c r="BJ869" s="66"/>
      <c r="BK869" s="66"/>
      <c r="BL869" s="66"/>
      <c r="BM869" s="66"/>
      <c r="BN869" s="66"/>
      <c r="BO869" s="66"/>
      <c r="BP869" s="66"/>
      <c r="BQ869" s="66"/>
      <c r="BR869" s="66"/>
      <c r="BS869" s="66"/>
      <c r="BT869" s="66"/>
      <c r="BU869" s="66"/>
      <c r="BV869" s="66"/>
      <c r="BW869" s="66"/>
      <c r="BX869" s="66"/>
      <c r="BY869" s="66"/>
      <c r="BZ869" s="66"/>
      <c r="CA869" s="66"/>
      <c r="CB869" s="66"/>
      <c r="CC869" s="66"/>
    </row>
    <row r="870" spans="1:81" x14ac:dyDescent="0.25">
      <c r="A870" s="66"/>
      <c r="B870" s="66"/>
      <c r="C870" s="79"/>
      <c r="D870" s="67"/>
      <c r="E870" s="66"/>
      <c r="F870" s="66"/>
      <c r="G870" s="66"/>
      <c r="H870" s="66"/>
      <c r="I870" s="110"/>
      <c r="J870" s="110"/>
      <c r="K870" s="111"/>
      <c r="L870" s="111"/>
      <c r="M870" s="112"/>
      <c r="N870" s="112"/>
      <c r="O870" s="112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  <c r="AV870" s="66"/>
      <c r="AW870" s="66"/>
      <c r="AX870" s="66"/>
      <c r="AY870" s="66"/>
      <c r="AZ870" s="66"/>
      <c r="BA870" s="66"/>
      <c r="BB870" s="66"/>
      <c r="BC870" s="66"/>
      <c r="BD870" s="66"/>
      <c r="BE870" s="66"/>
      <c r="BF870" s="66"/>
      <c r="BG870" s="66"/>
      <c r="BH870" s="66"/>
      <c r="BI870" s="66"/>
      <c r="BJ870" s="66"/>
      <c r="BK870" s="66"/>
      <c r="BL870" s="66"/>
      <c r="BM870" s="66"/>
      <c r="BN870" s="66"/>
      <c r="BO870" s="66"/>
      <c r="BP870" s="66"/>
      <c r="BQ870" s="66"/>
      <c r="BR870" s="66"/>
      <c r="BS870" s="66"/>
      <c r="BT870" s="66"/>
      <c r="BU870" s="66"/>
      <c r="BV870" s="66"/>
      <c r="BW870" s="66"/>
      <c r="BX870" s="66"/>
      <c r="BY870" s="66"/>
      <c r="BZ870" s="66"/>
      <c r="CA870" s="66"/>
      <c r="CB870" s="66"/>
      <c r="CC870" s="66"/>
    </row>
    <row r="871" spans="1:81" x14ac:dyDescent="0.25">
      <c r="A871" s="66"/>
      <c r="B871" s="66"/>
      <c r="C871" s="79"/>
      <c r="D871" s="67"/>
      <c r="E871" s="66"/>
      <c r="F871" s="66"/>
      <c r="G871" s="66"/>
      <c r="H871" s="66"/>
      <c r="I871" s="110"/>
      <c r="J871" s="110"/>
      <c r="K871" s="111"/>
      <c r="L871" s="111"/>
      <c r="M871" s="112"/>
      <c r="N871" s="112"/>
      <c r="O871" s="112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  <c r="AV871" s="66"/>
      <c r="AW871" s="66"/>
      <c r="AX871" s="66"/>
      <c r="AY871" s="66"/>
      <c r="AZ871" s="66"/>
      <c r="BA871" s="66"/>
      <c r="BB871" s="66"/>
      <c r="BC871" s="66"/>
      <c r="BD871" s="66"/>
      <c r="BE871" s="66"/>
      <c r="BF871" s="66"/>
      <c r="BG871" s="66"/>
      <c r="BH871" s="66"/>
      <c r="BI871" s="66"/>
      <c r="BJ871" s="66"/>
      <c r="BK871" s="66"/>
      <c r="BL871" s="66"/>
      <c r="BM871" s="66"/>
      <c r="BN871" s="66"/>
      <c r="BO871" s="66"/>
      <c r="BP871" s="66"/>
      <c r="BQ871" s="66"/>
      <c r="BR871" s="66"/>
      <c r="BS871" s="66"/>
      <c r="BT871" s="66"/>
      <c r="BU871" s="66"/>
      <c r="BV871" s="66"/>
      <c r="BW871" s="66"/>
      <c r="BX871" s="66"/>
      <c r="BY871" s="66"/>
      <c r="BZ871" s="66"/>
      <c r="CA871" s="66"/>
      <c r="CB871" s="66"/>
      <c r="CC871" s="66"/>
    </row>
    <row r="872" spans="1:81" x14ac:dyDescent="0.25">
      <c r="A872" s="66"/>
      <c r="B872" s="66"/>
      <c r="C872" s="79"/>
      <c r="D872" s="67"/>
      <c r="E872" s="66"/>
      <c r="F872" s="66"/>
      <c r="G872" s="66"/>
      <c r="H872" s="66"/>
      <c r="I872" s="110"/>
      <c r="J872" s="110"/>
      <c r="K872" s="111"/>
      <c r="L872" s="111"/>
      <c r="M872" s="112"/>
      <c r="N872" s="112"/>
      <c r="O872" s="112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  <c r="AV872" s="66"/>
      <c r="AW872" s="66"/>
      <c r="AX872" s="66"/>
      <c r="AY872" s="66"/>
      <c r="AZ872" s="66"/>
      <c r="BA872" s="66"/>
      <c r="BB872" s="66"/>
      <c r="BC872" s="66"/>
      <c r="BD872" s="66"/>
      <c r="BE872" s="66"/>
      <c r="BF872" s="66"/>
      <c r="BG872" s="66"/>
      <c r="BH872" s="66"/>
      <c r="BI872" s="66"/>
      <c r="BJ872" s="66"/>
      <c r="BK872" s="66"/>
      <c r="BL872" s="66"/>
      <c r="BM872" s="66"/>
      <c r="BN872" s="66"/>
      <c r="BO872" s="66"/>
      <c r="BP872" s="66"/>
      <c r="BQ872" s="66"/>
      <c r="BR872" s="66"/>
      <c r="BS872" s="66"/>
      <c r="BT872" s="66"/>
      <c r="BU872" s="66"/>
      <c r="BV872" s="66"/>
      <c r="BW872" s="66"/>
      <c r="BX872" s="66"/>
      <c r="BY872" s="66"/>
      <c r="BZ872" s="66"/>
      <c r="CA872" s="66"/>
      <c r="CB872" s="66"/>
      <c r="CC872" s="66"/>
    </row>
    <row r="873" spans="1:81" x14ac:dyDescent="0.25">
      <c r="A873" s="66"/>
      <c r="B873" s="66"/>
      <c r="C873" s="79"/>
      <c r="D873" s="67"/>
      <c r="E873" s="66"/>
      <c r="F873" s="66"/>
      <c r="G873" s="66"/>
      <c r="H873" s="66"/>
      <c r="I873" s="110"/>
      <c r="J873" s="110"/>
      <c r="K873" s="111"/>
      <c r="L873" s="111"/>
      <c r="M873" s="112"/>
      <c r="N873" s="112"/>
      <c r="O873" s="112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  <c r="AV873" s="66"/>
      <c r="AW873" s="66"/>
      <c r="AX873" s="66"/>
      <c r="AY873" s="66"/>
      <c r="AZ873" s="66"/>
      <c r="BA873" s="66"/>
      <c r="BB873" s="66"/>
      <c r="BC873" s="66"/>
      <c r="BD873" s="66"/>
      <c r="BE873" s="66"/>
      <c r="BF873" s="66"/>
      <c r="BG873" s="66"/>
      <c r="BH873" s="66"/>
      <c r="BI873" s="66"/>
      <c r="BJ873" s="66"/>
      <c r="BK873" s="66"/>
      <c r="BL873" s="66"/>
      <c r="BM873" s="66"/>
      <c r="BN873" s="66"/>
      <c r="BO873" s="66"/>
      <c r="BP873" s="66"/>
      <c r="BQ873" s="66"/>
      <c r="BR873" s="66"/>
      <c r="BS873" s="66"/>
      <c r="BT873" s="66"/>
      <c r="BU873" s="66"/>
      <c r="BV873" s="66"/>
      <c r="BW873" s="66"/>
      <c r="BX873" s="66"/>
      <c r="BY873" s="66"/>
      <c r="BZ873" s="66"/>
      <c r="CA873" s="66"/>
      <c r="CB873" s="66"/>
      <c r="CC873" s="66"/>
    </row>
    <row r="874" spans="1:81" x14ac:dyDescent="0.25">
      <c r="A874" s="66"/>
      <c r="B874" s="66"/>
      <c r="C874" s="79"/>
      <c r="D874" s="67"/>
      <c r="E874" s="66"/>
      <c r="F874" s="66"/>
      <c r="G874" s="66"/>
      <c r="H874" s="66"/>
      <c r="I874" s="110"/>
      <c r="J874" s="110"/>
      <c r="K874" s="111"/>
      <c r="L874" s="111"/>
      <c r="M874" s="112"/>
      <c r="N874" s="112"/>
      <c r="O874" s="112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  <c r="AV874" s="66"/>
      <c r="AW874" s="66"/>
      <c r="AX874" s="66"/>
      <c r="AY874" s="66"/>
      <c r="AZ874" s="66"/>
      <c r="BA874" s="66"/>
      <c r="BB874" s="66"/>
      <c r="BC874" s="66"/>
      <c r="BD874" s="66"/>
      <c r="BE874" s="66"/>
      <c r="BF874" s="66"/>
      <c r="BG874" s="66"/>
      <c r="BH874" s="66"/>
      <c r="BI874" s="66"/>
      <c r="BJ874" s="66"/>
      <c r="BK874" s="66"/>
      <c r="BL874" s="66"/>
      <c r="BM874" s="66"/>
      <c r="BN874" s="66"/>
      <c r="BO874" s="66"/>
      <c r="BP874" s="66"/>
      <c r="BQ874" s="66"/>
      <c r="BR874" s="66"/>
      <c r="BS874" s="66"/>
      <c r="BT874" s="66"/>
      <c r="BU874" s="66"/>
      <c r="BV874" s="66"/>
      <c r="BW874" s="66"/>
      <c r="BX874" s="66"/>
      <c r="BY874" s="66"/>
      <c r="BZ874" s="66"/>
      <c r="CA874" s="66"/>
      <c r="CB874" s="66"/>
      <c r="CC874" s="66"/>
    </row>
    <row r="875" spans="1:81" x14ac:dyDescent="0.25">
      <c r="A875" s="66"/>
      <c r="B875" s="66"/>
      <c r="C875" s="79"/>
      <c r="D875" s="67"/>
      <c r="E875" s="66"/>
      <c r="F875" s="66"/>
      <c r="G875" s="66"/>
      <c r="H875" s="66"/>
      <c r="I875" s="110"/>
      <c r="J875" s="110"/>
      <c r="K875" s="111"/>
      <c r="L875" s="111"/>
      <c r="M875" s="112"/>
      <c r="N875" s="112"/>
      <c r="O875" s="112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  <c r="AV875" s="66"/>
      <c r="AW875" s="66"/>
      <c r="AX875" s="66"/>
      <c r="AY875" s="66"/>
      <c r="AZ875" s="66"/>
      <c r="BA875" s="66"/>
      <c r="BB875" s="66"/>
      <c r="BC875" s="66"/>
      <c r="BD875" s="66"/>
      <c r="BE875" s="66"/>
      <c r="BF875" s="66"/>
      <c r="BG875" s="66"/>
      <c r="BH875" s="66"/>
      <c r="BI875" s="66"/>
      <c r="BJ875" s="66"/>
      <c r="BK875" s="66"/>
      <c r="BL875" s="66"/>
      <c r="BM875" s="66"/>
      <c r="BN875" s="66"/>
      <c r="BO875" s="66"/>
      <c r="BP875" s="66"/>
      <c r="BQ875" s="66"/>
      <c r="BR875" s="66"/>
      <c r="BS875" s="66"/>
      <c r="BT875" s="66"/>
      <c r="BU875" s="66"/>
      <c r="BV875" s="66"/>
      <c r="BW875" s="66"/>
      <c r="BX875" s="66"/>
      <c r="BY875" s="66"/>
      <c r="BZ875" s="66"/>
      <c r="CA875" s="66"/>
      <c r="CB875" s="66"/>
      <c r="CC875" s="66"/>
    </row>
    <row r="876" spans="1:81" x14ac:dyDescent="0.25">
      <c r="A876" s="66"/>
      <c r="B876" s="66"/>
      <c r="C876" s="79"/>
      <c r="D876" s="67"/>
      <c r="E876" s="66"/>
      <c r="F876" s="66"/>
      <c r="G876" s="66"/>
      <c r="H876" s="66"/>
      <c r="I876" s="110"/>
      <c r="J876" s="110"/>
      <c r="K876" s="111"/>
      <c r="L876" s="111"/>
      <c r="M876" s="112"/>
      <c r="N876" s="112"/>
      <c r="O876" s="112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  <c r="AV876" s="66"/>
      <c r="AW876" s="66"/>
      <c r="AX876" s="66"/>
      <c r="AY876" s="66"/>
      <c r="AZ876" s="66"/>
      <c r="BA876" s="66"/>
      <c r="BB876" s="66"/>
      <c r="BC876" s="66"/>
      <c r="BD876" s="66"/>
      <c r="BE876" s="66"/>
      <c r="BF876" s="66"/>
      <c r="BG876" s="66"/>
      <c r="BH876" s="66"/>
      <c r="BI876" s="66"/>
      <c r="BJ876" s="66"/>
      <c r="BK876" s="66"/>
      <c r="BL876" s="66"/>
      <c r="BM876" s="66"/>
      <c r="BN876" s="66"/>
      <c r="BO876" s="66"/>
      <c r="BP876" s="66"/>
      <c r="BQ876" s="66"/>
      <c r="BR876" s="66"/>
      <c r="BS876" s="66"/>
      <c r="BT876" s="66"/>
      <c r="BU876" s="66"/>
      <c r="BV876" s="66"/>
      <c r="BW876" s="66"/>
      <c r="BX876" s="66"/>
      <c r="BY876" s="66"/>
      <c r="BZ876" s="66"/>
      <c r="CA876" s="66"/>
      <c r="CB876" s="66"/>
      <c r="CC876" s="66"/>
    </row>
    <row r="877" spans="1:81" x14ac:dyDescent="0.25">
      <c r="A877" s="66"/>
      <c r="B877" s="66"/>
      <c r="C877" s="79"/>
      <c r="D877" s="67"/>
      <c r="E877" s="66"/>
      <c r="F877" s="66"/>
      <c r="G877" s="66"/>
      <c r="H877" s="66"/>
      <c r="I877" s="110"/>
      <c r="J877" s="110"/>
      <c r="K877" s="111"/>
      <c r="L877" s="111"/>
      <c r="M877" s="112"/>
      <c r="N877" s="112"/>
      <c r="O877" s="112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66"/>
      <c r="AX877" s="66"/>
      <c r="AY877" s="66"/>
      <c r="AZ877" s="66"/>
      <c r="BA877" s="66"/>
      <c r="BB877" s="66"/>
      <c r="BC877" s="66"/>
      <c r="BD877" s="66"/>
      <c r="BE877" s="66"/>
      <c r="BF877" s="66"/>
      <c r="BG877" s="66"/>
      <c r="BH877" s="66"/>
      <c r="BI877" s="66"/>
      <c r="BJ877" s="66"/>
      <c r="BK877" s="66"/>
      <c r="BL877" s="66"/>
      <c r="BM877" s="66"/>
      <c r="BN877" s="66"/>
      <c r="BO877" s="66"/>
      <c r="BP877" s="66"/>
      <c r="BQ877" s="66"/>
      <c r="BR877" s="66"/>
      <c r="BS877" s="66"/>
      <c r="BT877" s="66"/>
      <c r="BU877" s="66"/>
      <c r="BV877" s="66"/>
      <c r="BW877" s="66"/>
      <c r="BX877" s="66"/>
      <c r="BY877" s="66"/>
      <c r="BZ877" s="66"/>
      <c r="CA877" s="66"/>
      <c r="CB877" s="66"/>
      <c r="CC877" s="66"/>
    </row>
    <row r="878" spans="1:81" x14ac:dyDescent="0.25">
      <c r="A878" s="66"/>
      <c r="B878" s="66"/>
      <c r="C878" s="79"/>
      <c r="D878" s="67"/>
      <c r="E878" s="66"/>
      <c r="F878" s="66"/>
      <c r="G878" s="66"/>
      <c r="H878" s="66"/>
      <c r="I878" s="110"/>
      <c r="J878" s="110"/>
      <c r="K878" s="111"/>
      <c r="L878" s="111"/>
      <c r="M878" s="112"/>
      <c r="N878" s="112"/>
      <c r="O878" s="112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  <c r="BD878" s="66"/>
      <c r="BE878" s="66"/>
      <c r="BF878" s="66"/>
      <c r="BG878" s="66"/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66"/>
      <c r="BU878" s="66"/>
      <c r="BV878" s="66"/>
      <c r="BW878" s="66"/>
      <c r="BX878" s="66"/>
      <c r="BY878" s="66"/>
      <c r="BZ878" s="66"/>
      <c r="CA878" s="66"/>
      <c r="CB878" s="66"/>
      <c r="CC878" s="66"/>
    </row>
    <row r="879" spans="1:81" x14ac:dyDescent="0.25">
      <c r="A879" s="66"/>
      <c r="B879" s="66"/>
      <c r="C879" s="79"/>
      <c r="D879" s="67"/>
      <c r="E879" s="66"/>
      <c r="F879" s="66"/>
      <c r="G879" s="66"/>
      <c r="H879" s="66"/>
      <c r="I879" s="110"/>
      <c r="J879" s="110"/>
      <c r="K879" s="111"/>
      <c r="L879" s="111"/>
      <c r="M879" s="112"/>
      <c r="N879" s="112"/>
      <c r="O879" s="112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66"/>
      <c r="BZ879" s="66"/>
      <c r="CA879" s="66"/>
      <c r="CB879" s="66"/>
      <c r="CC879" s="66"/>
    </row>
    <row r="880" spans="1:81" x14ac:dyDescent="0.25">
      <c r="A880" s="66"/>
      <c r="B880" s="66"/>
      <c r="C880" s="79"/>
      <c r="D880" s="67"/>
      <c r="E880" s="66"/>
      <c r="F880" s="66"/>
      <c r="G880" s="66"/>
      <c r="H880" s="66"/>
      <c r="I880" s="110"/>
      <c r="J880" s="110"/>
      <c r="K880" s="111"/>
      <c r="L880" s="111"/>
      <c r="M880" s="112"/>
      <c r="N880" s="112"/>
      <c r="O880" s="112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  <c r="BD880" s="66"/>
      <c r="BE880" s="66"/>
      <c r="BF880" s="66"/>
      <c r="BG880" s="66"/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66"/>
      <c r="BU880" s="66"/>
      <c r="BV880" s="66"/>
      <c r="BW880" s="66"/>
      <c r="BX880" s="66"/>
      <c r="BY880" s="66"/>
      <c r="BZ880" s="66"/>
      <c r="CA880" s="66"/>
      <c r="CB880" s="66"/>
      <c r="CC880" s="66"/>
    </row>
    <row r="881" spans="1:81" x14ac:dyDescent="0.25">
      <c r="A881" s="66"/>
      <c r="B881" s="66"/>
      <c r="C881" s="79"/>
      <c r="D881" s="67"/>
      <c r="E881" s="66"/>
      <c r="F881" s="66"/>
      <c r="G881" s="66"/>
      <c r="H881" s="66"/>
      <c r="I881" s="110"/>
      <c r="J881" s="110"/>
      <c r="K881" s="111"/>
      <c r="L881" s="111"/>
      <c r="M881" s="112"/>
      <c r="N881" s="112"/>
      <c r="O881" s="112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66"/>
      <c r="AX881" s="66"/>
      <c r="AY881" s="66"/>
      <c r="AZ881" s="66"/>
      <c r="BA881" s="66"/>
      <c r="BB881" s="66"/>
      <c r="BC881" s="66"/>
      <c r="BD881" s="66"/>
      <c r="BE881" s="66"/>
      <c r="BF881" s="66"/>
      <c r="BG881" s="66"/>
      <c r="BH881" s="66"/>
      <c r="BI881" s="66"/>
      <c r="BJ881" s="66"/>
      <c r="BK881" s="66"/>
      <c r="BL881" s="66"/>
      <c r="BM881" s="66"/>
      <c r="BN881" s="66"/>
      <c r="BO881" s="66"/>
      <c r="BP881" s="66"/>
      <c r="BQ881" s="66"/>
      <c r="BR881" s="66"/>
      <c r="BS881" s="66"/>
      <c r="BT881" s="66"/>
      <c r="BU881" s="66"/>
      <c r="BV881" s="66"/>
      <c r="BW881" s="66"/>
      <c r="BX881" s="66"/>
      <c r="BY881" s="66"/>
      <c r="BZ881" s="66"/>
      <c r="CA881" s="66"/>
      <c r="CB881" s="66"/>
      <c r="CC881" s="66"/>
    </row>
    <row r="882" spans="1:81" x14ac:dyDescent="0.25">
      <c r="A882" s="66"/>
      <c r="B882" s="66"/>
      <c r="C882" s="79"/>
      <c r="D882" s="67"/>
      <c r="E882" s="66"/>
      <c r="F882" s="66"/>
      <c r="G882" s="66"/>
      <c r="H882" s="66"/>
      <c r="I882" s="110"/>
      <c r="J882" s="110"/>
      <c r="K882" s="111"/>
      <c r="L882" s="111"/>
      <c r="M882" s="112"/>
      <c r="N882" s="112"/>
      <c r="O882" s="112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  <c r="AV882" s="66"/>
      <c r="AW882" s="66"/>
      <c r="AX882" s="66"/>
      <c r="AY882" s="66"/>
      <c r="AZ882" s="66"/>
      <c r="BA882" s="66"/>
      <c r="BB882" s="66"/>
      <c r="BC882" s="66"/>
      <c r="BD882" s="66"/>
      <c r="BE882" s="66"/>
      <c r="BF882" s="66"/>
      <c r="BG882" s="66"/>
      <c r="BH882" s="66"/>
      <c r="BI882" s="66"/>
      <c r="BJ882" s="66"/>
      <c r="BK882" s="66"/>
      <c r="BL882" s="66"/>
      <c r="BM882" s="66"/>
      <c r="BN882" s="66"/>
      <c r="BO882" s="66"/>
      <c r="BP882" s="66"/>
      <c r="BQ882" s="66"/>
      <c r="BR882" s="66"/>
      <c r="BS882" s="66"/>
      <c r="BT882" s="66"/>
      <c r="BU882" s="66"/>
      <c r="BV882" s="66"/>
      <c r="BW882" s="66"/>
      <c r="BX882" s="66"/>
      <c r="BY882" s="66"/>
      <c r="BZ882" s="66"/>
      <c r="CA882" s="66"/>
      <c r="CB882" s="66"/>
      <c r="CC882" s="66"/>
    </row>
    <row r="883" spans="1:81" x14ac:dyDescent="0.25">
      <c r="A883" s="66"/>
      <c r="B883" s="66"/>
      <c r="C883" s="79"/>
      <c r="D883" s="67"/>
      <c r="E883" s="66"/>
      <c r="F883" s="66"/>
      <c r="G883" s="66"/>
      <c r="H883" s="66"/>
      <c r="I883" s="110"/>
      <c r="J883" s="110"/>
      <c r="K883" s="111"/>
      <c r="L883" s="111"/>
      <c r="M883" s="112"/>
      <c r="N883" s="112"/>
      <c r="O883" s="112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  <c r="AV883" s="66"/>
      <c r="AW883" s="66"/>
      <c r="AX883" s="66"/>
      <c r="AY883" s="66"/>
      <c r="AZ883" s="66"/>
      <c r="BA883" s="66"/>
      <c r="BB883" s="66"/>
      <c r="BC883" s="66"/>
      <c r="BD883" s="66"/>
      <c r="BE883" s="66"/>
      <c r="BF883" s="66"/>
      <c r="BG883" s="66"/>
      <c r="BH883" s="66"/>
      <c r="BI883" s="66"/>
      <c r="BJ883" s="66"/>
      <c r="BK883" s="66"/>
      <c r="BL883" s="66"/>
      <c r="BM883" s="66"/>
      <c r="BN883" s="66"/>
      <c r="BO883" s="66"/>
      <c r="BP883" s="66"/>
      <c r="BQ883" s="66"/>
      <c r="BR883" s="66"/>
      <c r="BS883" s="66"/>
      <c r="BT883" s="66"/>
      <c r="BU883" s="66"/>
      <c r="BV883" s="66"/>
      <c r="BW883" s="66"/>
      <c r="BX883" s="66"/>
      <c r="BY883" s="66"/>
      <c r="BZ883" s="66"/>
      <c r="CA883" s="66"/>
      <c r="CB883" s="66"/>
      <c r="CC883" s="66"/>
    </row>
    <row r="884" spans="1:81" x14ac:dyDescent="0.25">
      <c r="A884" s="66"/>
      <c r="B884" s="66"/>
      <c r="C884" s="79"/>
      <c r="D884" s="67"/>
      <c r="E884" s="66"/>
      <c r="F884" s="66"/>
      <c r="G884" s="66"/>
      <c r="H884" s="66"/>
      <c r="I884" s="110"/>
      <c r="J884" s="110"/>
      <c r="K884" s="111"/>
      <c r="L884" s="111"/>
      <c r="M884" s="112"/>
      <c r="N884" s="112"/>
      <c r="O884" s="112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  <c r="AV884" s="66"/>
      <c r="AW884" s="66"/>
      <c r="AX884" s="66"/>
      <c r="AY884" s="66"/>
      <c r="AZ884" s="66"/>
      <c r="BA884" s="66"/>
      <c r="BB884" s="66"/>
      <c r="BC884" s="66"/>
      <c r="BD884" s="66"/>
      <c r="BE884" s="66"/>
      <c r="BF884" s="66"/>
      <c r="BG884" s="66"/>
      <c r="BH884" s="66"/>
      <c r="BI884" s="66"/>
      <c r="BJ884" s="66"/>
      <c r="BK884" s="66"/>
      <c r="BL884" s="66"/>
      <c r="BM884" s="66"/>
      <c r="BN884" s="66"/>
      <c r="BO884" s="66"/>
      <c r="BP884" s="66"/>
      <c r="BQ884" s="66"/>
      <c r="BR884" s="66"/>
      <c r="BS884" s="66"/>
      <c r="BT884" s="66"/>
      <c r="BU884" s="66"/>
      <c r="BV884" s="66"/>
      <c r="BW884" s="66"/>
      <c r="BX884" s="66"/>
      <c r="BY884" s="66"/>
      <c r="BZ884" s="66"/>
      <c r="CA884" s="66"/>
      <c r="CB884" s="66"/>
      <c r="CC884" s="66"/>
    </row>
    <row r="885" spans="1:81" x14ac:dyDescent="0.25">
      <c r="A885" s="66"/>
      <c r="B885" s="66"/>
      <c r="C885" s="79"/>
      <c r="D885" s="67"/>
      <c r="E885" s="66"/>
      <c r="F885" s="66"/>
      <c r="G885" s="66"/>
      <c r="H885" s="66"/>
      <c r="I885" s="110"/>
      <c r="J885" s="110"/>
      <c r="K885" s="111"/>
      <c r="L885" s="111"/>
      <c r="M885" s="112"/>
      <c r="N885" s="112"/>
      <c r="O885" s="112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66"/>
      <c r="AX885" s="66"/>
      <c r="AY885" s="66"/>
      <c r="AZ885" s="66"/>
      <c r="BA885" s="66"/>
      <c r="BB885" s="66"/>
      <c r="BC885" s="66"/>
      <c r="BD885" s="66"/>
      <c r="BE885" s="66"/>
      <c r="BF885" s="66"/>
      <c r="BG885" s="66"/>
      <c r="BH885" s="66"/>
      <c r="BI885" s="66"/>
      <c r="BJ885" s="66"/>
      <c r="BK885" s="66"/>
      <c r="BL885" s="66"/>
      <c r="BM885" s="66"/>
      <c r="BN885" s="66"/>
      <c r="BO885" s="66"/>
      <c r="BP885" s="66"/>
      <c r="BQ885" s="66"/>
      <c r="BR885" s="66"/>
      <c r="BS885" s="66"/>
      <c r="BT885" s="66"/>
      <c r="BU885" s="66"/>
      <c r="BV885" s="66"/>
      <c r="BW885" s="66"/>
      <c r="BX885" s="66"/>
      <c r="BY885" s="66"/>
      <c r="BZ885" s="66"/>
      <c r="CA885" s="66"/>
      <c r="CB885" s="66"/>
      <c r="CC885" s="66"/>
    </row>
    <row r="886" spans="1:81" x14ac:dyDescent="0.25">
      <c r="A886" s="66"/>
      <c r="B886" s="66"/>
      <c r="C886" s="79"/>
      <c r="D886" s="67"/>
      <c r="E886" s="66"/>
      <c r="F886" s="66"/>
      <c r="G886" s="66"/>
      <c r="H886" s="66"/>
      <c r="I886" s="110"/>
      <c r="J886" s="110"/>
      <c r="K886" s="111"/>
      <c r="L886" s="111"/>
      <c r="M886" s="112"/>
      <c r="N886" s="112"/>
      <c r="O886" s="112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66"/>
      <c r="AX886" s="66"/>
      <c r="AY886" s="66"/>
      <c r="AZ886" s="66"/>
      <c r="BA886" s="66"/>
      <c r="BB886" s="66"/>
      <c r="BC886" s="66"/>
      <c r="BD886" s="66"/>
      <c r="BE886" s="66"/>
      <c r="BF886" s="66"/>
      <c r="BG886" s="66"/>
      <c r="BH886" s="66"/>
      <c r="BI886" s="66"/>
      <c r="BJ886" s="66"/>
      <c r="BK886" s="66"/>
      <c r="BL886" s="66"/>
      <c r="BM886" s="66"/>
      <c r="BN886" s="66"/>
      <c r="BO886" s="66"/>
      <c r="BP886" s="66"/>
      <c r="BQ886" s="66"/>
      <c r="BR886" s="66"/>
      <c r="BS886" s="66"/>
      <c r="BT886" s="66"/>
      <c r="BU886" s="66"/>
      <c r="BV886" s="66"/>
      <c r="BW886" s="66"/>
      <c r="BX886" s="66"/>
      <c r="BY886" s="66"/>
      <c r="BZ886" s="66"/>
      <c r="CA886" s="66"/>
      <c r="CB886" s="66"/>
      <c r="CC886" s="66"/>
    </row>
    <row r="887" spans="1:81" x14ac:dyDescent="0.25">
      <c r="A887" s="66"/>
      <c r="B887" s="66"/>
      <c r="C887" s="79"/>
      <c r="D887" s="67"/>
      <c r="E887" s="66"/>
      <c r="F887" s="66"/>
      <c r="G887" s="66"/>
      <c r="H887" s="66"/>
      <c r="I887" s="110"/>
      <c r="J887" s="110"/>
      <c r="K887" s="111"/>
      <c r="L887" s="111"/>
      <c r="M887" s="112"/>
      <c r="N887" s="112"/>
      <c r="O887" s="112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  <c r="AV887" s="66"/>
      <c r="AW887" s="66"/>
      <c r="AX887" s="66"/>
      <c r="AY887" s="66"/>
      <c r="AZ887" s="66"/>
      <c r="BA887" s="66"/>
      <c r="BB887" s="66"/>
      <c r="BC887" s="66"/>
      <c r="BD887" s="66"/>
      <c r="BE887" s="66"/>
      <c r="BF887" s="66"/>
      <c r="BG887" s="66"/>
      <c r="BH887" s="66"/>
      <c r="BI887" s="66"/>
      <c r="BJ887" s="66"/>
      <c r="BK887" s="66"/>
      <c r="BL887" s="66"/>
      <c r="BM887" s="66"/>
      <c r="BN887" s="66"/>
      <c r="BO887" s="66"/>
      <c r="BP887" s="66"/>
      <c r="BQ887" s="66"/>
      <c r="BR887" s="66"/>
      <c r="BS887" s="66"/>
      <c r="BT887" s="66"/>
      <c r="BU887" s="66"/>
      <c r="BV887" s="66"/>
      <c r="BW887" s="66"/>
      <c r="BX887" s="66"/>
      <c r="BY887" s="66"/>
      <c r="BZ887" s="66"/>
      <c r="CA887" s="66"/>
      <c r="CB887" s="66"/>
      <c r="CC887" s="66"/>
    </row>
    <row r="888" spans="1:81" x14ac:dyDescent="0.25">
      <c r="A888" s="66"/>
      <c r="B888" s="66"/>
      <c r="C888" s="79"/>
      <c r="D888" s="67"/>
      <c r="E888" s="66"/>
      <c r="F888" s="66"/>
      <c r="G888" s="66"/>
      <c r="H888" s="66"/>
      <c r="I888" s="110"/>
      <c r="J888" s="110"/>
      <c r="K888" s="111"/>
      <c r="L888" s="111"/>
      <c r="M888" s="112"/>
      <c r="N888" s="112"/>
      <c r="O888" s="112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  <c r="BD888" s="66"/>
      <c r="BE888" s="66"/>
      <c r="BF888" s="66"/>
      <c r="BG888" s="66"/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66"/>
      <c r="BU888" s="66"/>
      <c r="BV888" s="66"/>
      <c r="BW888" s="66"/>
      <c r="BX888" s="66"/>
      <c r="BY888" s="66"/>
      <c r="BZ888" s="66"/>
      <c r="CA888" s="66"/>
      <c r="CB888" s="66"/>
      <c r="CC888" s="66"/>
    </row>
    <row r="889" spans="1:81" x14ac:dyDescent="0.25">
      <c r="A889" s="66"/>
      <c r="B889" s="66"/>
      <c r="C889" s="79"/>
      <c r="D889" s="67"/>
      <c r="E889" s="66"/>
      <c r="F889" s="66"/>
      <c r="G889" s="66"/>
      <c r="H889" s="66"/>
      <c r="I889" s="110"/>
      <c r="J889" s="110"/>
      <c r="K889" s="111"/>
      <c r="L889" s="111"/>
      <c r="M889" s="112"/>
      <c r="N889" s="112"/>
      <c r="O889" s="112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  <c r="AV889" s="66"/>
      <c r="AW889" s="66"/>
      <c r="AX889" s="66"/>
      <c r="AY889" s="66"/>
      <c r="AZ889" s="66"/>
      <c r="BA889" s="66"/>
      <c r="BB889" s="66"/>
      <c r="BC889" s="66"/>
      <c r="BD889" s="66"/>
      <c r="BE889" s="66"/>
      <c r="BF889" s="66"/>
      <c r="BG889" s="66"/>
      <c r="BH889" s="66"/>
      <c r="BI889" s="66"/>
      <c r="BJ889" s="66"/>
      <c r="BK889" s="66"/>
      <c r="BL889" s="66"/>
      <c r="BM889" s="66"/>
      <c r="BN889" s="66"/>
      <c r="BO889" s="66"/>
      <c r="BP889" s="66"/>
      <c r="BQ889" s="66"/>
      <c r="BR889" s="66"/>
      <c r="BS889" s="66"/>
      <c r="BT889" s="66"/>
      <c r="BU889" s="66"/>
      <c r="BV889" s="66"/>
      <c r="BW889" s="66"/>
      <c r="BX889" s="66"/>
      <c r="BY889" s="66"/>
      <c r="BZ889" s="66"/>
      <c r="CA889" s="66"/>
      <c r="CB889" s="66"/>
      <c r="CC889" s="66"/>
    </row>
    <row r="890" spans="1:81" x14ac:dyDescent="0.25">
      <c r="A890" s="66"/>
      <c r="B890" s="66"/>
      <c r="C890" s="79"/>
      <c r="D890" s="67"/>
      <c r="E890" s="66"/>
      <c r="F890" s="66"/>
      <c r="G890" s="66"/>
      <c r="H890" s="66"/>
      <c r="I890" s="110"/>
      <c r="J890" s="110"/>
      <c r="K890" s="111"/>
      <c r="L890" s="111"/>
      <c r="M890" s="112"/>
      <c r="N890" s="112"/>
      <c r="O890" s="112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  <c r="BD890" s="66"/>
      <c r="BE890" s="66"/>
      <c r="BF890" s="66"/>
      <c r="BG890" s="66"/>
      <c r="BH890" s="66"/>
      <c r="BI890" s="66"/>
      <c r="BJ890" s="66"/>
      <c r="BK890" s="66"/>
      <c r="BL890" s="66"/>
      <c r="BM890" s="66"/>
      <c r="BN890" s="66"/>
      <c r="BO890" s="66"/>
      <c r="BP890" s="66"/>
      <c r="BQ890" s="66"/>
      <c r="BR890" s="66"/>
      <c r="BS890" s="66"/>
      <c r="BT890" s="66"/>
      <c r="BU890" s="66"/>
      <c r="BV890" s="66"/>
      <c r="BW890" s="66"/>
      <c r="BX890" s="66"/>
      <c r="BY890" s="66"/>
      <c r="BZ890" s="66"/>
      <c r="CA890" s="66"/>
      <c r="CB890" s="66"/>
      <c r="CC890" s="66"/>
    </row>
    <row r="891" spans="1:81" x14ac:dyDescent="0.25">
      <c r="A891" s="66"/>
      <c r="B891" s="66"/>
      <c r="C891" s="79"/>
      <c r="D891" s="67"/>
      <c r="E891" s="66"/>
      <c r="F891" s="66"/>
      <c r="G891" s="66"/>
      <c r="H891" s="66"/>
      <c r="I891" s="110"/>
      <c r="J891" s="110"/>
      <c r="K891" s="111"/>
      <c r="L891" s="111"/>
      <c r="M891" s="112"/>
      <c r="N891" s="112"/>
      <c r="O891" s="112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  <c r="AV891" s="66"/>
      <c r="AW891" s="66"/>
      <c r="AX891" s="66"/>
      <c r="AY891" s="66"/>
      <c r="AZ891" s="66"/>
      <c r="BA891" s="66"/>
      <c r="BB891" s="66"/>
      <c r="BC891" s="66"/>
      <c r="BD891" s="66"/>
      <c r="BE891" s="66"/>
      <c r="BF891" s="66"/>
      <c r="BG891" s="66"/>
      <c r="BH891" s="66"/>
      <c r="BI891" s="66"/>
      <c r="BJ891" s="66"/>
      <c r="BK891" s="66"/>
      <c r="BL891" s="66"/>
      <c r="BM891" s="66"/>
      <c r="BN891" s="66"/>
      <c r="BO891" s="66"/>
      <c r="BP891" s="66"/>
      <c r="BQ891" s="66"/>
      <c r="BR891" s="66"/>
      <c r="BS891" s="66"/>
      <c r="BT891" s="66"/>
      <c r="BU891" s="66"/>
      <c r="BV891" s="66"/>
      <c r="BW891" s="66"/>
      <c r="BX891" s="66"/>
      <c r="BY891" s="66"/>
      <c r="BZ891" s="66"/>
      <c r="CA891" s="66"/>
      <c r="CB891" s="66"/>
      <c r="CC891" s="66"/>
    </row>
    <row r="892" spans="1:81" x14ac:dyDescent="0.25">
      <c r="A892" s="66"/>
      <c r="B892" s="66"/>
      <c r="C892" s="79"/>
      <c r="D892" s="67"/>
      <c r="E892" s="66"/>
      <c r="F892" s="66"/>
      <c r="G892" s="66"/>
      <c r="H892" s="66"/>
      <c r="I892" s="110"/>
      <c r="J892" s="110"/>
      <c r="K892" s="111"/>
      <c r="L892" s="111"/>
      <c r="M892" s="112"/>
      <c r="N892" s="112"/>
      <c r="O892" s="112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  <c r="AV892" s="66"/>
      <c r="AW892" s="66"/>
      <c r="AX892" s="66"/>
      <c r="AY892" s="66"/>
      <c r="AZ892" s="66"/>
      <c r="BA892" s="66"/>
      <c r="BB892" s="66"/>
      <c r="BC892" s="66"/>
      <c r="BD892" s="66"/>
      <c r="BE892" s="66"/>
      <c r="BF892" s="66"/>
      <c r="BG892" s="66"/>
      <c r="BH892" s="66"/>
      <c r="BI892" s="66"/>
      <c r="BJ892" s="66"/>
      <c r="BK892" s="66"/>
      <c r="BL892" s="66"/>
      <c r="BM892" s="66"/>
      <c r="BN892" s="66"/>
      <c r="BO892" s="66"/>
      <c r="BP892" s="66"/>
      <c r="BQ892" s="66"/>
      <c r="BR892" s="66"/>
      <c r="BS892" s="66"/>
      <c r="BT892" s="66"/>
      <c r="BU892" s="66"/>
      <c r="BV892" s="66"/>
      <c r="BW892" s="66"/>
      <c r="BX892" s="66"/>
      <c r="BY892" s="66"/>
      <c r="BZ892" s="66"/>
      <c r="CA892" s="66"/>
      <c r="CB892" s="66"/>
      <c r="CC892" s="66"/>
    </row>
    <row r="893" spans="1:81" x14ac:dyDescent="0.25">
      <c r="A893" s="66"/>
      <c r="B893" s="66"/>
      <c r="C893" s="79"/>
      <c r="D893" s="67"/>
      <c r="E893" s="66"/>
      <c r="F893" s="66"/>
      <c r="G893" s="66"/>
      <c r="H893" s="66"/>
      <c r="I893" s="110"/>
      <c r="J893" s="110"/>
      <c r="K893" s="111"/>
      <c r="L893" s="111"/>
      <c r="M893" s="112"/>
      <c r="N893" s="112"/>
      <c r="O893" s="112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  <c r="BD893" s="66"/>
      <c r="BE893" s="66"/>
      <c r="BF893" s="66"/>
      <c r="BG893" s="66"/>
      <c r="BH893" s="66"/>
      <c r="BI893" s="66"/>
      <c r="BJ893" s="66"/>
      <c r="BK893" s="66"/>
      <c r="BL893" s="66"/>
      <c r="BM893" s="66"/>
      <c r="BN893" s="66"/>
      <c r="BO893" s="66"/>
      <c r="BP893" s="66"/>
      <c r="BQ893" s="66"/>
      <c r="BR893" s="66"/>
      <c r="BS893" s="66"/>
      <c r="BT893" s="66"/>
      <c r="BU893" s="66"/>
      <c r="BV893" s="66"/>
      <c r="BW893" s="66"/>
      <c r="BX893" s="66"/>
      <c r="BY893" s="66"/>
      <c r="BZ893" s="66"/>
      <c r="CA893" s="66"/>
      <c r="CB893" s="66"/>
      <c r="CC893" s="66"/>
    </row>
    <row r="894" spans="1:81" x14ac:dyDescent="0.25">
      <c r="A894" s="66"/>
      <c r="B894" s="66"/>
      <c r="C894" s="79"/>
      <c r="D894" s="67"/>
      <c r="E894" s="66"/>
      <c r="F894" s="66"/>
      <c r="G894" s="66"/>
      <c r="H894" s="66"/>
      <c r="I894" s="110"/>
      <c r="J894" s="110"/>
      <c r="K894" s="111"/>
      <c r="L894" s="111"/>
      <c r="M894" s="112"/>
      <c r="N894" s="112"/>
      <c r="O894" s="112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  <c r="AV894" s="66"/>
      <c r="AW894" s="66"/>
      <c r="AX894" s="66"/>
      <c r="AY894" s="66"/>
      <c r="AZ894" s="66"/>
      <c r="BA894" s="66"/>
      <c r="BB894" s="66"/>
      <c r="BC894" s="66"/>
      <c r="BD894" s="66"/>
      <c r="BE894" s="66"/>
      <c r="BF894" s="66"/>
      <c r="BG894" s="66"/>
      <c r="BH894" s="66"/>
      <c r="BI894" s="66"/>
      <c r="BJ894" s="66"/>
      <c r="BK894" s="66"/>
      <c r="BL894" s="66"/>
      <c r="BM894" s="66"/>
      <c r="BN894" s="66"/>
      <c r="BO894" s="66"/>
      <c r="BP894" s="66"/>
      <c r="BQ894" s="66"/>
      <c r="BR894" s="66"/>
      <c r="BS894" s="66"/>
      <c r="BT894" s="66"/>
      <c r="BU894" s="66"/>
      <c r="BV894" s="66"/>
      <c r="BW894" s="66"/>
      <c r="BX894" s="66"/>
      <c r="BY894" s="66"/>
      <c r="BZ894" s="66"/>
      <c r="CA894" s="66"/>
      <c r="CB894" s="66"/>
      <c r="CC894" s="66"/>
    </row>
    <row r="895" spans="1:81" x14ac:dyDescent="0.25">
      <c r="A895" s="66"/>
      <c r="B895" s="66"/>
      <c r="C895" s="79"/>
      <c r="D895" s="67"/>
      <c r="E895" s="66"/>
      <c r="F895" s="66"/>
      <c r="G895" s="66"/>
      <c r="H895" s="66"/>
      <c r="I895" s="110"/>
      <c r="J895" s="110"/>
      <c r="K895" s="111"/>
      <c r="L895" s="111"/>
      <c r="M895" s="112"/>
      <c r="N895" s="112"/>
      <c r="O895" s="112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  <c r="AV895" s="66"/>
      <c r="AW895" s="66"/>
      <c r="AX895" s="66"/>
      <c r="AY895" s="66"/>
      <c r="AZ895" s="66"/>
      <c r="BA895" s="66"/>
      <c r="BB895" s="66"/>
      <c r="BC895" s="66"/>
      <c r="BD895" s="66"/>
      <c r="BE895" s="66"/>
      <c r="BF895" s="66"/>
      <c r="BG895" s="66"/>
      <c r="BH895" s="66"/>
      <c r="BI895" s="66"/>
      <c r="BJ895" s="66"/>
      <c r="BK895" s="66"/>
      <c r="BL895" s="66"/>
      <c r="BM895" s="66"/>
      <c r="BN895" s="66"/>
      <c r="BO895" s="66"/>
      <c r="BP895" s="66"/>
      <c r="BQ895" s="66"/>
      <c r="BR895" s="66"/>
      <c r="BS895" s="66"/>
      <c r="BT895" s="66"/>
      <c r="BU895" s="66"/>
      <c r="BV895" s="66"/>
      <c r="BW895" s="66"/>
      <c r="BX895" s="66"/>
      <c r="BY895" s="66"/>
      <c r="BZ895" s="66"/>
      <c r="CA895" s="66"/>
      <c r="CB895" s="66"/>
      <c r="CC895" s="66"/>
    </row>
    <row r="896" spans="1:81" x14ac:dyDescent="0.25">
      <c r="A896" s="66"/>
      <c r="B896" s="66"/>
      <c r="C896" s="79"/>
      <c r="D896" s="67"/>
      <c r="E896" s="66"/>
      <c r="F896" s="66"/>
      <c r="G896" s="66"/>
      <c r="H896" s="66"/>
      <c r="I896" s="110"/>
      <c r="J896" s="110"/>
      <c r="K896" s="111"/>
      <c r="L896" s="111"/>
      <c r="M896" s="112"/>
      <c r="N896" s="112"/>
      <c r="O896" s="112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  <c r="AV896" s="66"/>
      <c r="AW896" s="66"/>
      <c r="AX896" s="66"/>
      <c r="AY896" s="66"/>
      <c r="AZ896" s="66"/>
      <c r="BA896" s="66"/>
      <c r="BB896" s="66"/>
      <c r="BC896" s="66"/>
      <c r="BD896" s="66"/>
      <c r="BE896" s="66"/>
      <c r="BF896" s="66"/>
      <c r="BG896" s="66"/>
      <c r="BH896" s="66"/>
      <c r="BI896" s="66"/>
      <c r="BJ896" s="66"/>
      <c r="BK896" s="66"/>
      <c r="BL896" s="66"/>
      <c r="BM896" s="66"/>
      <c r="BN896" s="66"/>
      <c r="BO896" s="66"/>
      <c r="BP896" s="66"/>
      <c r="BQ896" s="66"/>
      <c r="BR896" s="66"/>
      <c r="BS896" s="66"/>
      <c r="BT896" s="66"/>
      <c r="BU896" s="66"/>
      <c r="BV896" s="66"/>
      <c r="BW896" s="66"/>
      <c r="BX896" s="66"/>
      <c r="BY896" s="66"/>
      <c r="BZ896" s="66"/>
      <c r="CA896" s="66"/>
      <c r="CB896" s="66"/>
      <c r="CC896" s="66"/>
    </row>
    <row r="897" spans="1:81" x14ac:dyDescent="0.25">
      <c r="A897" s="66"/>
      <c r="B897" s="66"/>
      <c r="C897" s="79"/>
      <c r="D897" s="67"/>
      <c r="E897" s="66"/>
      <c r="F897" s="66"/>
      <c r="G897" s="66"/>
      <c r="H897" s="66"/>
      <c r="I897" s="110"/>
      <c r="J897" s="110"/>
      <c r="K897" s="111"/>
      <c r="L897" s="111"/>
      <c r="M897" s="112"/>
      <c r="N897" s="112"/>
      <c r="O897" s="112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  <c r="AV897" s="66"/>
      <c r="AW897" s="66"/>
      <c r="AX897" s="66"/>
      <c r="AY897" s="66"/>
      <c r="AZ897" s="66"/>
      <c r="BA897" s="66"/>
      <c r="BB897" s="66"/>
      <c r="BC897" s="66"/>
      <c r="BD897" s="66"/>
      <c r="BE897" s="66"/>
      <c r="BF897" s="66"/>
      <c r="BG897" s="66"/>
      <c r="BH897" s="66"/>
      <c r="BI897" s="66"/>
      <c r="BJ897" s="66"/>
      <c r="BK897" s="66"/>
      <c r="BL897" s="66"/>
      <c r="BM897" s="66"/>
      <c r="BN897" s="66"/>
      <c r="BO897" s="66"/>
      <c r="BP897" s="66"/>
      <c r="BQ897" s="66"/>
      <c r="BR897" s="66"/>
      <c r="BS897" s="66"/>
      <c r="BT897" s="66"/>
      <c r="BU897" s="66"/>
      <c r="BV897" s="66"/>
      <c r="BW897" s="66"/>
      <c r="BX897" s="66"/>
      <c r="BY897" s="66"/>
      <c r="BZ897" s="66"/>
      <c r="CA897" s="66"/>
      <c r="CB897" s="66"/>
      <c r="CC897" s="66"/>
    </row>
    <row r="898" spans="1:81" x14ac:dyDescent="0.25">
      <c r="A898" s="66"/>
      <c r="B898" s="66"/>
      <c r="C898" s="79"/>
      <c r="D898" s="67"/>
      <c r="E898" s="66"/>
      <c r="F898" s="66"/>
      <c r="G898" s="66"/>
      <c r="H898" s="66"/>
      <c r="I898" s="110"/>
      <c r="J898" s="110"/>
      <c r="K898" s="111"/>
      <c r="L898" s="111"/>
      <c r="M898" s="112"/>
      <c r="N898" s="112"/>
      <c r="O898" s="112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  <c r="BD898" s="66"/>
      <c r="BE898" s="66"/>
      <c r="BF898" s="66"/>
      <c r="BG898" s="66"/>
      <c r="BH898" s="66"/>
      <c r="BI898" s="66"/>
      <c r="BJ898" s="66"/>
      <c r="BK898" s="66"/>
      <c r="BL898" s="66"/>
      <c r="BM898" s="66"/>
      <c r="BN898" s="66"/>
      <c r="BO898" s="66"/>
      <c r="BP898" s="66"/>
      <c r="BQ898" s="66"/>
      <c r="BR898" s="66"/>
      <c r="BS898" s="66"/>
      <c r="BT898" s="66"/>
      <c r="BU898" s="66"/>
      <c r="BV898" s="66"/>
      <c r="BW898" s="66"/>
      <c r="BX898" s="66"/>
      <c r="BY898" s="66"/>
      <c r="BZ898" s="66"/>
      <c r="CA898" s="66"/>
      <c r="CB898" s="66"/>
      <c r="CC898" s="66"/>
    </row>
    <row r="899" spans="1:81" x14ac:dyDescent="0.25">
      <c r="A899" s="66"/>
      <c r="B899" s="66"/>
      <c r="C899" s="79"/>
      <c r="D899" s="67"/>
      <c r="E899" s="66"/>
      <c r="F899" s="66"/>
      <c r="G899" s="66"/>
      <c r="H899" s="66"/>
      <c r="I899" s="110"/>
      <c r="J899" s="110"/>
      <c r="K899" s="111"/>
      <c r="L899" s="111"/>
      <c r="M899" s="112"/>
      <c r="N899" s="112"/>
      <c r="O899" s="112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66"/>
      <c r="AX899" s="66"/>
      <c r="AY899" s="66"/>
      <c r="AZ899" s="66"/>
      <c r="BA899" s="66"/>
      <c r="BB899" s="66"/>
      <c r="BC899" s="66"/>
      <c r="BD899" s="66"/>
      <c r="BE899" s="66"/>
      <c r="BF899" s="66"/>
      <c r="BG899" s="66"/>
      <c r="BH899" s="66"/>
      <c r="BI899" s="66"/>
      <c r="BJ899" s="66"/>
      <c r="BK899" s="66"/>
      <c r="BL899" s="66"/>
      <c r="BM899" s="66"/>
      <c r="BN899" s="66"/>
      <c r="BO899" s="66"/>
      <c r="BP899" s="66"/>
      <c r="BQ899" s="66"/>
      <c r="BR899" s="66"/>
      <c r="BS899" s="66"/>
      <c r="BT899" s="66"/>
      <c r="BU899" s="66"/>
      <c r="BV899" s="66"/>
      <c r="BW899" s="66"/>
      <c r="BX899" s="66"/>
      <c r="BY899" s="66"/>
      <c r="BZ899" s="66"/>
      <c r="CA899" s="66"/>
      <c r="CB899" s="66"/>
      <c r="CC899" s="66"/>
    </row>
    <row r="900" spans="1:81" x14ac:dyDescent="0.25">
      <c r="A900" s="66"/>
      <c r="B900" s="66"/>
      <c r="C900" s="79"/>
      <c r="D900" s="67"/>
      <c r="E900" s="66"/>
      <c r="F900" s="66"/>
      <c r="G900" s="66"/>
      <c r="H900" s="66"/>
      <c r="I900" s="110"/>
      <c r="J900" s="110"/>
      <c r="K900" s="111"/>
      <c r="L900" s="111"/>
      <c r="M900" s="112"/>
      <c r="N900" s="112"/>
      <c r="O900" s="112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  <c r="AV900" s="66"/>
      <c r="AW900" s="66"/>
      <c r="AX900" s="66"/>
      <c r="AY900" s="66"/>
      <c r="AZ900" s="66"/>
      <c r="BA900" s="66"/>
      <c r="BB900" s="66"/>
      <c r="BC900" s="66"/>
      <c r="BD900" s="66"/>
      <c r="BE900" s="66"/>
      <c r="BF900" s="66"/>
      <c r="BG900" s="66"/>
      <c r="BH900" s="66"/>
      <c r="BI900" s="66"/>
      <c r="BJ900" s="66"/>
      <c r="BK900" s="66"/>
      <c r="BL900" s="66"/>
      <c r="BM900" s="66"/>
      <c r="BN900" s="66"/>
      <c r="BO900" s="66"/>
      <c r="BP900" s="66"/>
      <c r="BQ900" s="66"/>
      <c r="BR900" s="66"/>
      <c r="BS900" s="66"/>
      <c r="BT900" s="66"/>
      <c r="BU900" s="66"/>
      <c r="BV900" s="66"/>
      <c r="BW900" s="66"/>
      <c r="BX900" s="66"/>
      <c r="BY900" s="66"/>
      <c r="BZ900" s="66"/>
      <c r="CA900" s="66"/>
      <c r="CB900" s="66"/>
      <c r="CC900" s="66"/>
    </row>
    <row r="901" spans="1:81" x14ac:dyDescent="0.25">
      <c r="A901" s="66"/>
      <c r="B901" s="66"/>
      <c r="C901" s="79"/>
      <c r="D901" s="67"/>
      <c r="E901" s="66"/>
      <c r="F901" s="66"/>
      <c r="G901" s="66"/>
      <c r="H901" s="66"/>
      <c r="I901" s="110"/>
      <c r="J901" s="110"/>
      <c r="K901" s="111"/>
      <c r="L901" s="111"/>
      <c r="M901" s="112"/>
      <c r="N901" s="112"/>
      <c r="O901" s="112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  <c r="AV901" s="66"/>
      <c r="AW901" s="66"/>
      <c r="AX901" s="66"/>
      <c r="AY901" s="66"/>
      <c r="AZ901" s="66"/>
      <c r="BA901" s="66"/>
      <c r="BB901" s="66"/>
      <c r="BC901" s="66"/>
      <c r="BD901" s="66"/>
      <c r="BE901" s="66"/>
      <c r="BF901" s="66"/>
      <c r="BG901" s="66"/>
      <c r="BH901" s="66"/>
      <c r="BI901" s="66"/>
      <c r="BJ901" s="66"/>
      <c r="BK901" s="66"/>
      <c r="BL901" s="66"/>
      <c r="BM901" s="66"/>
      <c r="BN901" s="66"/>
      <c r="BO901" s="66"/>
      <c r="BP901" s="66"/>
      <c r="BQ901" s="66"/>
      <c r="BR901" s="66"/>
      <c r="BS901" s="66"/>
      <c r="BT901" s="66"/>
      <c r="BU901" s="66"/>
      <c r="BV901" s="66"/>
      <c r="BW901" s="66"/>
      <c r="BX901" s="66"/>
      <c r="BY901" s="66"/>
      <c r="BZ901" s="66"/>
      <c r="CA901" s="66"/>
      <c r="CB901" s="66"/>
      <c r="CC901" s="66"/>
    </row>
    <row r="902" spans="1:81" x14ac:dyDescent="0.25">
      <c r="A902" s="66"/>
      <c r="B902" s="66"/>
      <c r="C902" s="79"/>
      <c r="D902" s="67"/>
      <c r="E902" s="66"/>
      <c r="F902" s="66"/>
      <c r="G902" s="66"/>
      <c r="H902" s="66"/>
      <c r="I902" s="110"/>
      <c r="J902" s="110"/>
      <c r="K902" s="111"/>
      <c r="L902" s="111"/>
      <c r="M902" s="112"/>
      <c r="N902" s="112"/>
      <c r="O902" s="112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  <c r="AV902" s="66"/>
      <c r="AW902" s="66"/>
      <c r="AX902" s="66"/>
      <c r="AY902" s="66"/>
      <c r="AZ902" s="66"/>
      <c r="BA902" s="66"/>
      <c r="BB902" s="66"/>
      <c r="BC902" s="66"/>
      <c r="BD902" s="66"/>
      <c r="BE902" s="66"/>
      <c r="BF902" s="66"/>
      <c r="BG902" s="66"/>
      <c r="BH902" s="66"/>
      <c r="BI902" s="66"/>
      <c r="BJ902" s="66"/>
      <c r="BK902" s="66"/>
      <c r="BL902" s="66"/>
      <c r="BM902" s="66"/>
      <c r="BN902" s="66"/>
      <c r="BO902" s="66"/>
      <c r="BP902" s="66"/>
      <c r="BQ902" s="66"/>
      <c r="BR902" s="66"/>
      <c r="BS902" s="66"/>
      <c r="BT902" s="66"/>
      <c r="BU902" s="66"/>
      <c r="BV902" s="66"/>
      <c r="BW902" s="66"/>
      <c r="BX902" s="66"/>
      <c r="BY902" s="66"/>
      <c r="BZ902" s="66"/>
      <c r="CA902" s="66"/>
      <c r="CB902" s="66"/>
      <c r="CC902" s="66"/>
    </row>
    <row r="903" spans="1:81" x14ac:dyDescent="0.25">
      <c r="A903" s="66"/>
      <c r="B903" s="66"/>
      <c r="C903" s="79"/>
      <c r="D903" s="67"/>
      <c r="E903" s="66"/>
      <c r="F903" s="66"/>
      <c r="G903" s="66"/>
      <c r="H903" s="66"/>
      <c r="I903" s="110"/>
      <c r="J903" s="110"/>
      <c r="K903" s="111"/>
      <c r="L903" s="111"/>
      <c r="M903" s="112"/>
      <c r="N903" s="112"/>
      <c r="O903" s="112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  <c r="AV903" s="66"/>
      <c r="AW903" s="66"/>
      <c r="AX903" s="66"/>
      <c r="AY903" s="66"/>
      <c r="AZ903" s="66"/>
      <c r="BA903" s="66"/>
      <c r="BB903" s="66"/>
      <c r="BC903" s="66"/>
      <c r="BD903" s="66"/>
      <c r="BE903" s="66"/>
      <c r="BF903" s="66"/>
      <c r="BG903" s="66"/>
      <c r="BH903" s="66"/>
      <c r="BI903" s="66"/>
      <c r="BJ903" s="66"/>
      <c r="BK903" s="66"/>
      <c r="BL903" s="66"/>
      <c r="BM903" s="66"/>
      <c r="BN903" s="66"/>
      <c r="BO903" s="66"/>
      <c r="BP903" s="66"/>
      <c r="BQ903" s="66"/>
      <c r="BR903" s="66"/>
      <c r="BS903" s="66"/>
      <c r="BT903" s="66"/>
      <c r="BU903" s="66"/>
      <c r="BV903" s="66"/>
      <c r="BW903" s="66"/>
      <c r="BX903" s="66"/>
      <c r="BY903" s="66"/>
      <c r="BZ903" s="66"/>
      <c r="CA903" s="66"/>
      <c r="CB903" s="66"/>
      <c r="CC903" s="66"/>
    </row>
    <row r="904" spans="1:81" x14ac:dyDescent="0.25">
      <c r="A904" s="66"/>
      <c r="B904" s="66"/>
      <c r="C904" s="79"/>
      <c r="D904" s="67"/>
      <c r="E904" s="66"/>
      <c r="F904" s="66"/>
      <c r="G904" s="66"/>
      <c r="H904" s="66"/>
      <c r="I904" s="110"/>
      <c r="J904" s="110"/>
      <c r="K904" s="111"/>
      <c r="L904" s="111"/>
      <c r="M904" s="112"/>
      <c r="N904" s="112"/>
      <c r="O904" s="112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  <c r="AV904" s="66"/>
      <c r="AW904" s="66"/>
      <c r="AX904" s="66"/>
      <c r="AY904" s="66"/>
      <c r="AZ904" s="66"/>
      <c r="BA904" s="66"/>
      <c r="BB904" s="66"/>
      <c r="BC904" s="66"/>
      <c r="BD904" s="66"/>
      <c r="BE904" s="66"/>
      <c r="BF904" s="66"/>
      <c r="BG904" s="66"/>
      <c r="BH904" s="66"/>
      <c r="BI904" s="66"/>
      <c r="BJ904" s="66"/>
      <c r="BK904" s="66"/>
      <c r="BL904" s="66"/>
      <c r="BM904" s="66"/>
      <c r="BN904" s="66"/>
      <c r="BO904" s="66"/>
      <c r="BP904" s="66"/>
      <c r="BQ904" s="66"/>
      <c r="BR904" s="66"/>
      <c r="BS904" s="66"/>
      <c r="BT904" s="66"/>
      <c r="BU904" s="66"/>
      <c r="BV904" s="66"/>
      <c r="BW904" s="66"/>
      <c r="BX904" s="66"/>
      <c r="BY904" s="66"/>
      <c r="BZ904" s="66"/>
      <c r="CA904" s="66"/>
      <c r="CB904" s="66"/>
      <c r="CC904" s="66"/>
    </row>
    <row r="905" spans="1:81" x14ac:dyDescent="0.25">
      <c r="A905" s="66"/>
      <c r="B905" s="66"/>
      <c r="C905" s="79"/>
      <c r="D905" s="67"/>
      <c r="E905" s="66"/>
      <c r="F905" s="66"/>
      <c r="G905" s="66"/>
      <c r="H905" s="66"/>
      <c r="I905" s="110"/>
      <c r="J905" s="110"/>
      <c r="K905" s="111"/>
      <c r="L905" s="111"/>
      <c r="M905" s="112"/>
      <c r="N905" s="112"/>
      <c r="O905" s="112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  <c r="AV905" s="66"/>
      <c r="AW905" s="66"/>
      <c r="AX905" s="66"/>
      <c r="AY905" s="66"/>
      <c r="AZ905" s="66"/>
      <c r="BA905" s="66"/>
      <c r="BB905" s="66"/>
      <c r="BC905" s="66"/>
      <c r="BD905" s="66"/>
      <c r="BE905" s="66"/>
      <c r="BF905" s="66"/>
      <c r="BG905" s="66"/>
      <c r="BH905" s="66"/>
      <c r="BI905" s="66"/>
      <c r="BJ905" s="66"/>
      <c r="BK905" s="66"/>
      <c r="BL905" s="66"/>
      <c r="BM905" s="66"/>
      <c r="BN905" s="66"/>
      <c r="BO905" s="66"/>
      <c r="BP905" s="66"/>
      <c r="BQ905" s="66"/>
      <c r="BR905" s="66"/>
      <c r="BS905" s="66"/>
      <c r="BT905" s="66"/>
      <c r="BU905" s="66"/>
      <c r="BV905" s="66"/>
      <c r="BW905" s="66"/>
      <c r="BX905" s="66"/>
      <c r="BY905" s="66"/>
      <c r="BZ905" s="66"/>
      <c r="CA905" s="66"/>
      <c r="CB905" s="66"/>
      <c r="CC905" s="66"/>
    </row>
    <row r="906" spans="1:81" x14ac:dyDescent="0.25">
      <c r="A906" s="66"/>
      <c r="B906" s="66"/>
      <c r="C906" s="79"/>
      <c r="D906" s="67"/>
      <c r="E906" s="66"/>
      <c r="F906" s="66"/>
      <c r="G906" s="66"/>
      <c r="H906" s="66"/>
      <c r="I906" s="110"/>
      <c r="J906" s="110"/>
      <c r="K906" s="111"/>
      <c r="L906" s="111"/>
      <c r="M906" s="112"/>
      <c r="N906" s="112"/>
      <c r="O906" s="112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  <c r="AV906" s="66"/>
      <c r="AW906" s="66"/>
      <c r="AX906" s="66"/>
      <c r="AY906" s="66"/>
      <c r="AZ906" s="66"/>
      <c r="BA906" s="66"/>
      <c r="BB906" s="66"/>
      <c r="BC906" s="66"/>
      <c r="BD906" s="66"/>
      <c r="BE906" s="66"/>
      <c r="BF906" s="66"/>
      <c r="BG906" s="66"/>
      <c r="BH906" s="66"/>
      <c r="BI906" s="66"/>
      <c r="BJ906" s="66"/>
      <c r="BK906" s="66"/>
      <c r="BL906" s="66"/>
      <c r="BM906" s="66"/>
      <c r="BN906" s="66"/>
      <c r="BO906" s="66"/>
      <c r="BP906" s="66"/>
      <c r="BQ906" s="66"/>
      <c r="BR906" s="66"/>
      <c r="BS906" s="66"/>
      <c r="BT906" s="66"/>
      <c r="BU906" s="66"/>
      <c r="BV906" s="66"/>
      <c r="BW906" s="66"/>
      <c r="BX906" s="66"/>
      <c r="BY906" s="66"/>
      <c r="BZ906" s="66"/>
      <c r="CA906" s="66"/>
      <c r="CB906" s="66"/>
      <c r="CC906" s="66"/>
    </row>
    <row r="907" spans="1:81" x14ac:dyDescent="0.25">
      <c r="A907" s="66"/>
      <c r="B907" s="66"/>
      <c r="C907" s="79"/>
      <c r="D907" s="67"/>
      <c r="E907" s="66"/>
      <c r="F907" s="66"/>
      <c r="G907" s="66"/>
      <c r="H907" s="66"/>
      <c r="I907" s="110"/>
      <c r="J907" s="110"/>
      <c r="K907" s="111"/>
      <c r="L907" s="111"/>
      <c r="M907" s="112"/>
      <c r="N907" s="112"/>
      <c r="O907" s="112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  <c r="AV907" s="66"/>
      <c r="AW907" s="66"/>
      <c r="AX907" s="66"/>
      <c r="AY907" s="66"/>
      <c r="AZ907" s="66"/>
      <c r="BA907" s="66"/>
      <c r="BB907" s="66"/>
      <c r="BC907" s="66"/>
      <c r="BD907" s="66"/>
      <c r="BE907" s="66"/>
      <c r="BF907" s="66"/>
      <c r="BG907" s="66"/>
      <c r="BH907" s="66"/>
      <c r="BI907" s="66"/>
      <c r="BJ907" s="66"/>
      <c r="BK907" s="66"/>
      <c r="BL907" s="66"/>
      <c r="BM907" s="66"/>
      <c r="BN907" s="66"/>
      <c r="BO907" s="66"/>
      <c r="BP907" s="66"/>
      <c r="BQ907" s="66"/>
      <c r="BR907" s="66"/>
      <c r="BS907" s="66"/>
      <c r="BT907" s="66"/>
      <c r="BU907" s="66"/>
      <c r="BV907" s="66"/>
      <c r="BW907" s="66"/>
      <c r="BX907" s="66"/>
      <c r="BY907" s="66"/>
      <c r="BZ907" s="66"/>
      <c r="CA907" s="66"/>
      <c r="CB907" s="66"/>
      <c r="CC907" s="66"/>
    </row>
    <row r="908" spans="1:81" x14ac:dyDescent="0.25">
      <c r="A908" s="66"/>
      <c r="B908" s="66"/>
      <c r="C908" s="79"/>
      <c r="D908" s="67"/>
      <c r="E908" s="66"/>
      <c r="F908" s="66"/>
      <c r="G908" s="66"/>
      <c r="H908" s="66"/>
      <c r="I908" s="110"/>
      <c r="J908" s="110"/>
      <c r="K908" s="111"/>
      <c r="L908" s="111"/>
      <c r="M908" s="112"/>
      <c r="N908" s="112"/>
      <c r="O908" s="112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  <c r="AV908" s="66"/>
      <c r="AW908" s="66"/>
      <c r="AX908" s="66"/>
      <c r="AY908" s="66"/>
      <c r="AZ908" s="66"/>
      <c r="BA908" s="66"/>
      <c r="BB908" s="66"/>
      <c r="BC908" s="66"/>
      <c r="BD908" s="66"/>
      <c r="BE908" s="66"/>
      <c r="BF908" s="66"/>
      <c r="BG908" s="66"/>
      <c r="BH908" s="66"/>
      <c r="BI908" s="66"/>
      <c r="BJ908" s="66"/>
      <c r="BK908" s="66"/>
      <c r="BL908" s="66"/>
      <c r="BM908" s="66"/>
      <c r="BN908" s="66"/>
      <c r="BO908" s="66"/>
      <c r="BP908" s="66"/>
      <c r="BQ908" s="66"/>
      <c r="BR908" s="66"/>
      <c r="BS908" s="66"/>
      <c r="BT908" s="66"/>
      <c r="BU908" s="66"/>
      <c r="BV908" s="66"/>
      <c r="BW908" s="66"/>
      <c r="BX908" s="66"/>
      <c r="BY908" s="66"/>
      <c r="BZ908" s="66"/>
      <c r="CA908" s="66"/>
      <c r="CB908" s="66"/>
      <c r="CC908" s="66"/>
    </row>
    <row r="909" spans="1:81" x14ac:dyDescent="0.25">
      <c r="A909" s="66"/>
      <c r="B909" s="66"/>
      <c r="C909" s="79"/>
      <c r="D909" s="67"/>
      <c r="E909" s="66"/>
      <c r="F909" s="66"/>
      <c r="G909" s="66"/>
      <c r="H909" s="66"/>
      <c r="I909" s="110"/>
      <c r="J909" s="110"/>
      <c r="K909" s="111"/>
      <c r="L909" s="111"/>
      <c r="M909" s="112"/>
      <c r="N909" s="112"/>
      <c r="O909" s="112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  <c r="AV909" s="66"/>
      <c r="AW909" s="66"/>
      <c r="AX909" s="66"/>
      <c r="AY909" s="66"/>
      <c r="AZ909" s="66"/>
      <c r="BA909" s="66"/>
      <c r="BB909" s="66"/>
      <c r="BC909" s="66"/>
      <c r="BD909" s="66"/>
      <c r="BE909" s="66"/>
      <c r="BF909" s="66"/>
      <c r="BG909" s="66"/>
      <c r="BH909" s="66"/>
      <c r="BI909" s="66"/>
      <c r="BJ909" s="66"/>
      <c r="BK909" s="66"/>
      <c r="BL909" s="66"/>
      <c r="BM909" s="66"/>
      <c r="BN909" s="66"/>
      <c r="BO909" s="66"/>
      <c r="BP909" s="66"/>
      <c r="BQ909" s="66"/>
      <c r="BR909" s="66"/>
      <c r="BS909" s="66"/>
      <c r="BT909" s="66"/>
      <c r="BU909" s="66"/>
      <c r="BV909" s="66"/>
      <c r="BW909" s="66"/>
      <c r="BX909" s="66"/>
      <c r="BY909" s="66"/>
      <c r="BZ909" s="66"/>
      <c r="CA909" s="66"/>
      <c r="CB909" s="66"/>
      <c r="CC909" s="66"/>
    </row>
    <row r="910" spans="1:81" x14ac:dyDescent="0.25">
      <c r="A910" s="66"/>
      <c r="B910" s="66"/>
      <c r="C910" s="79"/>
      <c r="D910" s="67"/>
      <c r="E910" s="66"/>
      <c r="F910" s="66"/>
      <c r="G910" s="66"/>
      <c r="H910" s="66"/>
      <c r="I910" s="110"/>
      <c r="J910" s="110"/>
      <c r="K910" s="111"/>
      <c r="L910" s="111"/>
      <c r="M910" s="112"/>
      <c r="N910" s="112"/>
      <c r="O910" s="112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  <c r="AV910" s="66"/>
      <c r="AW910" s="66"/>
      <c r="AX910" s="66"/>
      <c r="AY910" s="66"/>
      <c r="AZ910" s="66"/>
      <c r="BA910" s="66"/>
      <c r="BB910" s="66"/>
      <c r="BC910" s="66"/>
      <c r="BD910" s="66"/>
      <c r="BE910" s="66"/>
      <c r="BF910" s="66"/>
      <c r="BG910" s="66"/>
      <c r="BH910" s="66"/>
      <c r="BI910" s="66"/>
      <c r="BJ910" s="66"/>
      <c r="BK910" s="66"/>
      <c r="BL910" s="66"/>
      <c r="BM910" s="66"/>
      <c r="BN910" s="66"/>
      <c r="BO910" s="66"/>
      <c r="BP910" s="66"/>
      <c r="BQ910" s="66"/>
      <c r="BR910" s="66"/>
      <c r="BS910" s="66"/>
      <c r="BT910" s="66"/>
      <c r="BU910" s="66"/>
      <c r="BV910" s="66"/>
      <c r="BW910" s="66"/>
      <c r="BX910" s="66"/>
      <c r="BY910" s="66"/>
      <c r="BZ910" s="66"/>
      <c r="CA910" s="66"/>
      <c r="CB910" s="66"/>
      <c r="CC910" s="66"/>
    </row>
    <row r="911" spans="1:81" x14ac:dyDescent="0.25">
      <c r="A911" s="66"/>
      <c r="B911" s="66"/>
      <c r="C911" s="79"/>
      <c r="D911" s="67"/>
      <c r="E911" s="66"/>
      <c r="F911" s="66"/>
      <c r="G911" s="66"/>
      <c r="H911" s="66"/>
      <c r="I911" s="110"/>
      <c r="J911" s="110"/>
      <c r="K911" s="111"/>
      <c r="L911" s="111"/>
      <c r="M911" s="112"/>
      <c r="N911" s="112"/>
      <c r="O911" s="112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6"/>
      <c r="AS911" s="66"/>
      <c r="AT911" s="66"/>
      <c r="AU911" s="66"/>
      <c r="AV911" s="66"/>
      <c r="AW911" s="66"/>
      <c r="AX911" s="66"/>
      <c r="AY911" s="66"/>
      <c r="AZ911" s="66"/>
      <c r="BA911" s="66"/>
      <c r="BB911" s="66"/>
      <c r="BC911" s="66"/>
      <c r="BD911" s="66"/>
      <c r="BE911" s="66"/>
      <c r="BF911" s="66"/>
      <c r="BG911" s="66"/>
      <c r="BH911" s="66"/>
      <c r="BI911" s="66"/>
      <c r="BJ911" s="66"/>
      <c r="BK911" s="66"/>
      <c r="BL911" s="66"/>
      <c r="BM911" s="66"/>
      <c r="BN911" s="66"/>
      <c r="BO911" s="66"/>
      <c r="BP911" s="66"/>
      <c r="BQ911" s="66"/>
      <c r="BR911" s="66"/>
      <c r="BS911" s="66"/>
      <c r="BT911" s="66"/>
      <c r="BU911" s="66"/>
      <c r="BV911" s="66"/>
      <c r="BW911" s="66"/>
      <c r="BX911" s="66"/>
      <c r="BY911" s="66"/>
      <c r="BZ911" s="66"/>
      <c r="CA911" s="66"/>
      <c r="CB911" s="66"/>
      <c r="CC911" s="66"/>
    </row>
    <row r="912" spans="1:81" x14ac:dyDescent="0.25">
      <c r="A912" s="66"/>
      <c r="B912" s="66"/>
      <c r="C912" s="79"/>
      <c r="D912" s="67"/>
      <c r="E912" s="66"/>
      <c r="F912" s="66"/>
      <c r="G912" s="66"/>
      <c r="H912" s="66"/>
      <c r="I912" s="110"/>
      <c r="J912" s="110"/>
      <c r="K912" s="111"/>
      <c r="L912" s="111"/>
      <c r="M912" s="112"/>
      <c r="N912" s="112"/>
      <c r="O912" s="112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6"/>
      <c r="AS912" s="66"/>
      <c r="AT912" s="66"/>
      <c r="AU912" s="66"/>
      <c r="AV912" s="66"/>
      <c r="AW912" s="66"/>
      <c r="AX912" s="66"/>
      <c r="AY912" s="66"/>
      <c r="AZ912" s="66"/>
      <c r="BA912" s="66"/>
      <c r="BB912" s="66"/>
      <c r="BC912" s="66"/>
      <c r="BD912" s="66"/>
      <c r="BE912" s="66"/>
      <c r="BF912" s="66"/>
      <c r="BG912" s="66"/>
      <c r="BH912" s="66"/>
      <c r="BI912" s="66"/>
      <c r="BJ912" s="66"/>
      <c r="BK912" s="66"/>
      <c r="BL912" s="66"/>
      <c r="BM912" s="66"/>
      <c r="BN912" s="66"/>
      <c r="BO912" s="66"/>
      <c r="BP912" s="66"/>
      <c r="BQ912" s="66"/>
      <c r="BR912" s="66"/>
      <c r="BS912" s="66"/>
      <c r="BT912" s="66"/>
      <c r="BU912" s="66"/>
      <c r="BV912" s="66"/>
      <c r="BW912" s="66"/>
      <c r="BX912" s="66"/>
      <c r="BY912" s="66"/>
      <c r="BZ912" s="66"/>
      <c r="CA912" s="66"/>
      <c r="CB912" s="66"/>
      <c r="CC912" s="66"/>
    </row>
    <row r="913" spans="1:81" x14ac:dyDescent="0.25">
      <c r="A913" s="66"/>
      <c r="B913" s="66"/>
      <c r="C913" s="79"/>
      <c r="D913" s="67"/>
      <c r="E913" s="66"/>
      <c r="F913" s="66"/>
      <c r="G913" s="66"/>
      <c r="H913" s="66"/>
      <c r="I913" s="110"/>
      <c r="J913" s="110"/>
      <c r="K913" s="111"/>
      <c r="L913" s="111"/>
      <c r="M913" s="112"/>
      <c r="N913" s="112"/>
      <c r="O913" s="112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6"/>
      <c r="AS913" s="66"/>
      <c r="AT913" s="66"/>
      <c r="AU913" s="66"/>
      <c r="AV913" s="66"/>
      <c r="AW913" s="66"/>
      <c r="AX913" s="66"/>
      <c r="AY913" s="66"/>
      <c r="AZ913" s="66"/>
      <c r="BA913" s="66"/>
      <c r="BB913" s="66"/>
      <c r="BC913" s="66"/>
      <c r="BD913" s="66"/>
      <c r="BE913" s="66"/>
      <c r="BF913" s="66"/>
      <c r="BG913" s="66"/>
      <c r="BH913" s="66"/>
      <c r="BI913" s="66"/>
      <c r="BJ913" s="66"/>
      <c r="BK913" s="66"/>
      <c r="BL913" s="66"/>
      <c r="BM913" s="66"/>
      <c r="BN913" s="66"/>
      <c r="BO913" s="66"/>
      <c r="BP913" s="66"/>
      <c r="BQ913" s="66"/>
      <c r="BR913" s="66"/>
      <c r="BS913" s="66"/>
      <c r="BT913" s="66"/>
      <c r="BU913" s="66"/>
      <c r="BV913" s="66"/>
      <c r="BW913" s="66"/>
      <c r="BX913" s="66"/>
      <c r="BY913" s="66"/>
      <c r="BZ913" s="66"/>
      <c r="CA913" s="66"/>
      <c r="CB913" s="66"/>
      <c r="CC913" s="66"/>
    </row>
    <row r="914" spans="1:81" x14ac:dyDescent="0.25">
      <c r="A914" s="66"/>
      <c r="B914" s="66"/>
      <c r="C914" s="79"/>
      <c r="D914" s="67"/>
      <c r="E914" s="66"/>
      <c r="F914" s="66"/>
      <c r="G914" s="66"/>
      <c r="H914" s="66"/>
      <c r="I914" s="110"/>
      <c r="J914" s="110"/>
      <c r="K914" s="111"/>
      <c r="L914" s="111"/>
      <c r="M914" s="112"/>
      <c r="N914" s="112"/>
      <c r="O914" s="112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AY914" s="66"/>
      <c r="AZ914" s="66"/>
      <c r="BA914" s="66"/>
      <c r="BB914" s="66"/>
      <c r="BC914" s="66"/>
      <c r="BD914" s="66"/>
      <c r="BE914" s="66"/>
      <c r="BF914" s="66"/>
      <c r="BG914" s="66"/>
      <c r="BH914" s="66"/>
      <c r="BI914" s="66"/>
      <c r="BJ914" s="66"/>
      <c r="BK914" s="66"/>
      <c r="BL914" s="66"/>
      <c r="BM914" s="66"/>
      <c r="BN914" s="66"/>
      <c r="BO914" s="66"/>
      <c r="BP914" s="66"/>
      <c r="BQ914" s="66"/>
      <c r="BR914" s="66"/>
      <c r="BS914" s="66"/>
      <c r="BT914" s="66"/>
      <c r="BU914" s="66"/>
      <c r="BV914" s="66"/>
      <c r="BW914" s="66"/>
      <c r="BX914" s="66"/>
      <c r="BY914" s="66"/>
      <c r="BZ914" s="66"/>
      <c r="CA914" s="66"/>
      <c r="CB914" s="66"/>
      <c r="CC914" s="66"/>
    </row>
    <row r="915" spans="1:81" x14ac:dyDescent="0.25">
      <c r="A915" s="66"/>
      <c r="B915" s="66"/>
      <c r="C915" s="79"/>
      <c r="D915" s="67"/>
      <c r="E915" s="66"/>
      <c r="F915" s="66"/>
      <c r="G915" s="66"/>
      <c r="H915" s="66"/>
      <c r="I915" s="110"/>
      <c r="J915" s="110"/>
      <c r="K915" s="111"/>
      <c r="L915" s="111"/>
      <c r="M915" s="112"/>
      <c r="N915" s="112"/>
      <c r="O915" s="112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  <c r="AQ915" s="66"/>
      <c r="AR915" s="66"/>
      <c r="AS915" s="66"/>
      <c r="AT915" s="66"/>
      <c r="AU915" s="66"/>
      <c r="AV915" s="66"/>
      <c r="AW915" s="66"/>
      <c r="AX915" s="66"/>
      <c r="AY915" s="66"/>
      <c r="AZ915" s="66"/>
      <c r="BA915" s="66"/>
      <c r="BB915" s="66"/>
      <c r="BC915" s="66"/>
      <c r="BD915" s="66"/>
      <c r="BE915" s="66"/>
      <c r="BF915" s="66"/>
      <c r="BG915" s="66"/>
      <c r="BH915" s="66"/>
      <c r="BI915" s="66"/>
      <c r="BJ915" s="66"/>
      <c r="BK915" s="66"/>
      <c r="BL915" s="66"/>
      <c r="BM915" s="66"/>
      <c r="BN915" s="66"/>
      <c r="BO915" s="66"/>
      <c r="BP915" s="66"/>
      <c r="BQ915" s="66"/>
      <c r="BR915" s="66"/>
      <c r="BS915" s="66"/>
      <c r="BT915" s="66"/>
      <c r="BU915" s="66"/>
      <c r="BV915" s="66"/>
      <c r="BW915" s="66"/>
      <c r="BX915" s="66"/>
      <c r="BY915" s="66"/>
      <c r="BZ915" s="66"/>
      <c r="CA915" s="66"/>
      <c r="CB915" s="66"/>
      <c r="CC915" s="66"/>
    </row>
    <row r="916" spans="1:81" x14ac:dyDescent="0.25">
      <c r="A916" s="66"/>
      <c r="B916" s="66"/>
      <c r="C916" s="79"/>
      <c r="D916" s="67"/>
      <c r="E916" s="66"/>
      <c r="F916" s="66"/>
      <c r="G916" s="66"/>
      <c r="H916" s="66"/>
      <c r="I916" s="110"/>
      <c r="J916" s="110"/>
      <c r="K916" s="111"/>
      <c r="L916" s="111"/>
      <c r="M916" s="112"/>
      <c r="N916" s="112"/>
      <c r="O916" s="112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  <c r="AQ916" s="66"/>
      <c r="AR916" s="66"/>
      <c r="AS916" s="66"/>
      <c r="AT916" s="66"/>
      <c r="AU916" s="66"/>
      <c r="AV916" s="66"/>
      <c r="AW916" s="66"/>
      <c r="AX916" s="66"/>
      <c r="AY916" s="66"/>
      <c r="AZ916" s="66"/>
      <c r="BA916" s="66"/>
      <c r="BB916" s="66"/>
      <c r="BC916" s="66"/>
      <c r="BD916" s="66"/>
      <c r="BE916" s="66"/>
      <c r="BF916" s="66"/>
      <c r="BG916" s="66"/>
      <c r="BH916" s="66"/>
      <c r="BI916" s="66"/>
      <c r="BJ916" s="66"/>
      <c r="BK916" s="66"/>
      <c r="BL916" s="66"/>
      <c r="BM916" s="66"/>
      <c r="BN916" s="66"/>
      <c r="BO916" s="66"/>
      <c r="BP916" s="66"/>
      <c r="BQ916" s="66"/>
      <c r="BR916" s="66"/>
      <c r="BS916" s="66"/>
      <c r="BT916" s="66"/>
      <c r="BU916" s="66"/>
      <c r="BV916" s="66"/>
      <c r="BW916" s="66"/>
      <c r="BX916" s="66"/>
      <c r="BY916" s="66"/>
      <c r="BZ916" s="66"/>
      <c r="CA916" s="66"/>
      <c r="CB916" s="66"/>
      <c r="CC916" s="66"/>
    </row>
    <row r="917" spans="1:81" x14ac:dyDescent="0.25">
      <c r="A917" s="66"/>
      <c r="B917" s="66"/>
      <c r="C917" s="79"/>
      <c r="D917" s="67"/>
      <c r="E917" s="66"/>
      <c r="F917" s="66"/>
      <c r="G917" s="66"/>
      <c r="H917" s="66"/>
      <c r="I917" s="110"/>
      <c r="J917" s="110"/>
      <c r="K917" s="111"/>
      <c r="L917" s="111"/>
      <c r="M917" s="112"/>
      <c r="N917" s="112"/>
      <c r="O917" s="112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  <c r="AQ917" s="66"/>
      <c r="AR917" s="66"/>
      <c r="AS917" s="66"/>
      <c r="AT917" s="66"/>
      <c r="AU917" s="66"/>
      <c r="AV917" s="66"/>
      <c r="AW917" s="66"/>
      <c r="AX917" s="66"/>
      <c r="AY917" s="66"/>
      <c r="AZ917" s="66"/>
      <c r="BA917" s="66"/>
      <c r="BB917" s="66"/>
      <c r="BC917" s="66"/>
      <c r="BD917" s="66"/>
      <c r="BE917" s="66"/>
      <c r="BF917" s="66"/>
      <c r="BG917" s="66"/>
      <c r="BH917" s="66"/>
      <c r="BI917" s="66"/>
      <c r="BJ917" s="66"/>
      <c r="BK917" s="66"/>
      <c r="BL917" s="66"/>
      <c r="BM917" s="66"/>
      <c r="BN917" s="66"/>
      <c r="BO917" s="66"/>
      <c r="BP917" s="66"/>
      <c r="BQ917" s="66"/>
      <c r="BR917" s="66"/>
      <c r="BS917" s="66"/>
      <c r="BT917" s="66"/>
      <c r="BU917" s="66"/>
      <c r="BV917" s="66"/>
      <c r="BW917" s="66"/>
      <c r="BX917" s="66"/>
      <c r="BY917" s="66"/>
      <c r="BZ917" s="66"/>
      <c r="CA917" s="66"/>
      <c r="CB917" s="66"/>
      <c r="CC917" s="66"/>
    </row>
    <row r="918" spans="1:81" x14ac:dyDescent="0.25">
      <c r="A918" s="66"/>
      <c r="B918" s="66"/>
      <c r="C918" s="79"/>
      <c r="D918" s="67"/>
      <c r="E918" s="66"/>
      <c r="F918" s="66"/>
      <c r="G918" s="66"/>
      <c r="H918" s="66"/>
      <c r="I918" s="110"/>
      <c r="J918" s="110"/>
      <c r="K918" s="111"/>
      <c r="L918" s="111"/>
      <c r="M918" s="112"/>
      <c r="N918" s="112"/>
      <c r="O918" s="112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  <c r="AQ918" s="66"/>
      <c r="AR918" s="66"/>
      <c r="AS918" s="66"/>
      <c r="AT918" s="66"/>
      <c r="AU918" s="66"/>
      <c r="AV918" s="66"/>
      <c r="AW918" s="66"/>
      <c r="AX918" s="66"/>
      <c r="AY918" s="66"/>
      <c r="AZ918" s="66"/>
      <c r="BA918" s="66"/>
      <c r="BB918" s="66"/>
      <c r="BC918" s="66"/>
      <c r="BD918" s="66"/>
      <c r="BE918" s="66"/>
      <c r="BF918" s="66"/>
      <c r="BG918" s="66"/>
      <c r="BH918" s="66"/>
      <c r="BI918" s="66"/>
      <c r="BJ918" s="66"/>
      <c r="BK918" s="66"/>
      <c r="BL918" s="66"/>
      <c r="BM918" s="66"/>
      <c r="BN918" s="66"/>
      <c r="BO918" s="66"/>
      <c r="BP918" s="66"/>
      <c r="BQ918" s="66"/>
      <c r="BR918" s="66"/>
      <c r="BS918" s="66"/>
      <c r="BT918" s="66"/>
      <c r="BU918" s="66"/>
      <c r="BV918" s="66"/>
      <c r="BW918" s="66"/>
      <c r="BX918" s="66"/>
      <c r="BY918" s="66"/>
      <c r="BZ918" s="66"/>
      <c r="CA918" s="66"/>
      <c r="CB918" s="66"/>
      <c r="CC918" s="66"/>
    </row>
    <row r="919" spans="1:81" x14ac:dyDescent="0.25">
      <c r="A919" s="66"/>
      <c r="B919" s="66"/>
      <c r="C919" s="79"/>
      <c r="D919" s="67"/>
      <c r="E919" s="66"/>
      <c r="F919" s="66"/>
      <c r="G919" s="66"/>
      <c r="H919" s="66"/>
      <c r="I919" s="110"/>
      <c r="J919" s="110"/>
      <c r="K919" s="111"/>
      <c r="L919" s="111"/>
      <c r="M919" s="112"/>
      <c r="N919" s="112"/>
      <c r="O919" s="112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  <c r="AR919" s="66"/>
      <c r="AS919" s="66"/>
      <c r="AT919" s="66"/>
      <c r="AU919" s="66"/>
      <c r="AV919" s="66"/>
      <c r="AW919" s="66"/>
      <c r="AX919" s="66"/>
      <c r="AY919" s="66"/>
      <c r="AZ919" s="66"/>
      <c r="BA919" s="66"/>
      <c r="BB919" s="66"/>
      <c r="BC919" s="66"/>
      <c r="BD919" s="66"/>
      <c r="BE919" s="66"/>
      <c r="BF919" s="66"/>
      <c r="BG919" s="66"/>
      <c r="BH919" s="66"/>
      <c r="BI919" s="66"/>
      <c r="BJ919" s="66"/>
      <c r="BK919" s="66"/>
      <c r="BL919" s="66"/>
      <c r="BM919" s="66"/>
      <c r="BN919" s="66"/>
      <c r="BO919" s="66"/>
      <c r="BP919" s="66"/>
      <c r="BQ919" s="66"/>
      <c r="BR919" s="66"/>
      <c r="BS919" s="66"/>
      <c r="BT919" s="66"/>
      <c r="BU919" s="66"/>
      <c r="BV919" s="66"/>
      <c r="BW919" s="66"/>
      <c r="BX919" s="66"/>
      <c r="BY919" s="66"/>
      <c r="BZ919" s="66"/>
      <c r="CA919" s="66"/>
      <c r="CB919" s="66"/>
      <c r="CC919" s="66"/>
    </row>
    <row r="920" spans="1:81" x14ac:dyDescent="0.25">
      <c r="A920" s="66"/>
      <c r="B920" s="66"/>
      <c r="C920" s="79"/>
      <c r="D920" s="67"/>
      <c r="E920" s="66"/>
      <c r="F920" s="66"/>
      <c r="G920" s="66"/>
      <c r="H920" s="66"/>
      <c r="I920" s="110"/>
      <c r="J920" s="110"/>
      <c r="K920" s="111"/>
      <c r="L920" s="111"/>
      <c r="M920" s="112"/>
      <c r="N920" s="112"/>
      <c r="O920" s="112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  <c r="AQ920" s="66"/>
      <c r="AR920" s="66"/>
      <c r="AS920" s="66"/>
      <c r="AT920" s="66"/>
      <c r="AU920" s="66"/>
      <c r="AV920" s="66"/>
      <c r="AW920" s="66"/>
      <c r="AX920" s="66"/>
      <c r="AY920" s="66"/>
      <c r="AZ920" s="66"/>
      <c r="BA920" s="66"/>
      <c r="BB920" s="66"/>
      <c r="BC920" s="66"/>
      <c r="BD920" s="66"/>
      <c r="BE920" s="66"/>
      <c r="BF920" s="66"/>
      <c r="BG920" s="66"/>
      <c r="BH920" s="66"/>
      <c r="BI920" s="66"/>
      <c r="BJ920" s="66"/>
      <c r="BK920" s="66"/>
      <c r="BL920" s="66"/>
      <c r="BM920" s="66"/>
      <c r="BN920" s="66"/>
      <c r="BO920" s="66"/>
      <c r="BP920" s="66"/>
      <c r="BQ920" s="66"/>
      <c r="BR920" s="66"/>
      <c r="BS920" s="66"/>
      <c r="BT920" s="66"/>
      <c r="BU920" s="66"/>
      <c r="BV920" s="66"/>
      <c r="BW920" s="66"/>
      <c r="BX920" s="66"/>
      <c r="BY920" s="66"/>
      <c r="BZ920" s="66"/>
      <c r="CA920" s="66"/>
      <c r="CB920" s="66"/>
      <c r="CC920" s="66"/>
    </row>
    <row r="921" spans="1:81" x14ac:dyDescent="0.25">
      <c r="A921" s="66"/>
      <c r="B921" s="66"/>
      <c r="C921" s="79"/>
      <c r="D921" s="67"/>
      <c r="E921" s="66"/>
      <c r="F921" s="66"/>
      <c r="G921" s="66"/>
      <c r="H921" s="66"/>
      <c r="I921" s="110"/>
      <c r="J921" s="110"/>
      <c r="K921" s="111"/>
      <c r="L921" s="111"/>
      <c r="M921" s="112"/>
      <c r="N921" s="112"/>
      <c r="O921" s="112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  <c r="AQ921" s="66"/>
      <c r="AR921" s="66"/>
      <c r="AS921" s="66"/>
      <c r="AT921" s="66"/>
      <c r="AU921" s="66"/>
      <c r="AV921" s="66"/>
      <c r="AW921" s="66"/>
      <c r="AX921" s="66"/>
      <c r="AY921" s="66"/>
      <c r="AZ921" s="66"/>
      <c r="BA921" s="66"/>
      <c r="BB921" s="66"/>
      <c r="BC921" s="66"/>
      <c r="BD921" s="66"/>
      <c r="BE921" s="66"/>
      <c r="BF921" s="66"/>
      <c r="BG921" s="66"/>
      <c r="BH921" s="66"/>
      <c r="BI921" s="66"/>
      <c r="BJ921" s="66"/>
      <c r="BK921" s="66"/>
      <c r="BL921" s="66"/>
      <c r="BM921" s="66"/>
      <c r="BN921" s="66"/>
      <c r="BO921" s="66"/>
      <c r="BP921" s="66"/>
      <c r="BQ921" s="66"/>
      <c r="BR921" s="66"/>
      <c r="BS921" s="66"/>
      <c r="BT921" s="66"/>
      <c r="BU921" s="66"/>
      <c r="BV921" s="66"/>
      <c r="BW921" s="66"/>
      <c r="BX921" s="66"/>
      <c r="BY921" s="66"/>
      <c r="BZ921" s="66"/>
      <c r="CA921" s="66"/>
      <c r="CB921" s="66"/>
      <c r="CC921" s="66"/>
    </row>
    <row r="922" spans="1:81" x14ac:dyDescent="0.25">
      <c r="A922" s="66"/>
      <c r="B922" s="66"/>
      <c r="C922" s="79"/>
      <c r="D922" s="67"/>
      <c r="E922" s="66"/>
      <c r="F922" s="66"/>
      <c r="G922" s="66"/>
      <c r="H922" s="66"/>
      <c r="I922" s="110"/>
      <c r="J922" s="110"/>
      <c r="K922" s="111"/>
      <c r="L922" s="111"/>
      <c r="M922" s="112"/>
      <c r="N922" s="112"/>
      <c r="O922" s="112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  <c r="AQ922" s="66"/>
      <c r="AR922" s="66"/>
      <c r="AS922" s="66"/>
      <c r="AT922" s="66"/>
      <c r="AU922" s="66"/>
      <c r="AV922" s="66"/>
      <c r="AW922" s="66"/>
      <c r="AX922" s="66"/>
      <c r="AY922" s="66"/>
      <c r="AZ922" s="66"/>
      <c r="BA922" s="66"/>
      <c r="BB922" s="66"/>
      <c r="BC922" s="66"/>
      <c r="BD922" s="66"/>
      <c r="BE922" s="66"/>
      <c r="BF922" s="66"/>
      <c r="BG922" s="66"/>
      <c r="BH922" s="66"/>
      <c r="BI922" s="66"/>
      <c r="BJ922" s="66"/>
      <c r="BK922" s="66"/>
      <c r="BL922" s="66"/>
      <c r="BM922" s="66"/>
      <c r="BN922" s="66"/>
      <c r="BO922" s="66"/>
      <c r="BP922" s="66"/>
      <c r="BQ922" s="66"/>
      <c r="BR922" s="66"/>
      <c r="BS922" s="66"/>
      <c r="BT922" s="66"/>
      <c r="BU922" s="66"/>
      <c r="BV922" s="66"/>
      <c r="BW922" s="66"/>
      <c r="BX922" s="66"/>
      <c r="BY922" s="66"/>
      <c r="BZ922" s="66"/>
      <c r="CA922" s="66"/>
      <c r="CB922" s="66"/>
      <c r="CC922" s="66"/>
    </row>
    <row r="923" spans="1:81" x14ac:dyDescent="0.25">
      <c r="A923" s="66"/>
      <c r="B923" s="66"/>
      <c r="C923" s="79"/>
      <c r="D923" s="67"/>
      <c r="E923" s="66"/>
      <c r="F923" s="66"/>
      <c r="G923" s="66"/>
      <c r="H923" s="66"/>
      <c r="I923" s="110"/>
      <c r="J923" s="110"/>
      <c r="K923" s="111"/>
      <c r="L923" s="111"/>
      <c r="M923" s="112"/>
      <c r="N923" s="112"/>
      <c r="O923" s="112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  <c r="AQ923" s="66"/>
      <c r="AR923" s="66"/>
      <c r="AS923" s="66"/>
      <c r="AT923" s="66"/>
      <c r="AU923" s="66"/>
      <c r="AV923" s="66"/>
      <c r="AW923" s="66"/>
      <c r="AX923" s="66"/>
      <c r="AY923" s="66"/>
      <c r="AZ923" s="66"/>
      <c r="BA923" s="66"/>
      <c r="BB923" s="66"/>
      <c r="BC923" s="66"/>
      <c r="BD923" s="66"/>
      <c r="BE923" s="66"/>
      <c r="BF923" s="66"/>
      <c r="BG923" s="66"/>
      <c r="BH923" s="66"/>
      <c r="BI923" s="66"/>
      <c r="BJ923" s="66"/>
      <c r="BK923" s="66"/>
      <c r="BL923" s="66"/>
      <c r="BM923" s="66"/>
      <c r="BN923" s="66"/>
      <c r="BO923" s="66"/>
      <c r="BP923" s="66"/>
      <c r="BQ923" s="66"/>
      <c r="BR923" s="66"/>
      <c r="BS923" s="66"/>
      <c r="BT923" s="66"/>
      <c r="BU923" s="66"/>
      <c r="BV923" s="66"/>
      <c r="BW923" s="66"/>
      <c r="BX923" s="66"/>
      <c r="BY923" s="66"/>
      <c r="BZ923" s="66"/>
      <c r="CA923" s="66"/>
      <c r="CB923" s="66"/>
      <c r="CC923" s="66"/>
    </row>
    <row r="924" spans="1:81" x14ac:dyDescent="0.25">
      <c r="A924" s="66"/>
      <c r="B924" s="66"/>
      <c r="C924" s="79"/>
      <c r="D924" s="67"/>
      <c r="E924" s="66"/>
      <c r="F924" s="66"/>
      <c r="G924" s="66"/>
      <c r="H924" s="66"/>
      <c r="I924" s="110"/>
      <c r="J924" s="110"/>
      <c r="K924" s="111"/>
      <c r="L924" s="111"/>
      <c r="M924" s="112"/>
      <c r="N924" s="112"/>
      <c r="O924" s="112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  <c r="AQ924" s="66"/>
      <c r="AR924" s="66"/>
      <c r="AS924" s="66"/>
      <c r="AT924" s="66"/>
      <c r="AU924" s="66"/>
      <c r="AV924" s="66"/>
      <c r="AW924" s="66"/>
      <c r="AX924" s="66"/>
      <c r="AY924" s="66"/>
      <c r="AZ924" s="66"/>
      <c r="BA924" s="66"/>
      <c r="BB924" s="66"/>
      <c r="BC924" s="66"/>
      <c r="BD924" s="66"/>
      <c r="BE924" s="66"/>
      <c r="BF924" s="66"/>
      <c r="BG924" s="66"/>
      <c r="BH924" s="66"/>
      <c r="BI924" s="66"/>
      <c r="BJ924" s="66"/>
      <c r="BK924" s="66"/>
      <c r="BL924" s="66"/>
      <c r="BM924" s="66"/>
      <c r="BN924" s="66"/>
      <c r="BO924" s="66"/>
      <c r="BP924" s="66"/>
      <c r="BQ924" s="66"/>
      <c r="BR924" s="66"/>
      <c r="BS924" s="66"/>
      <c r="BT924" s="66"/>
      <c r="BU924" s="66"/>
      <c r="BV924" s="66"/>
      <c r="BW924" s="66"/>
      <c r="BX924" s="66"/>
      <c r="BY924" s="66"/>
      <c r="BZ924" s="66"/>
      <c r="CA924" s="66"/>
      <c r="CB924" s="66"/>
      <c r="CC924" s="66"/>
    </row>
    <row r="925" spans="1:81" x14ac:dyDescent="0.25">
      <c r="A925" s="66"/>
      <c r="B925" s="66"/>
      <c r="C925" s="79"/>
      <c r="D925" s="67"/>
      <c r="E925" s="66"/>
      <c r="F925" s="66"/>
      <c r="G925" s="66"/>
      <c r="H925" s="66"/>
      <c r="I925" s="110"/>
      <c r="J925" s="110"/>
      <c r="K925" s="111"/>
      <c r="L925" s="111"/>
      <c r="M925" s="112"/>
      <c r="N925" s="112"/>
      <c r="O925" s="112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  <c r="AQ925" s="66"/>
      <c r="AR925" s="66"/>
      <c r="AS925" s="66"/>
      <c r="AT925" s="66"/>
      <c r="AU925" s="66"/>
      <c r="AV925" s="66"/>
      <c r="AW925" s="66"/>
      <c r="AX925" s="66"/>
      <c r="AY925" s="66"/>
      <c r="AZ925" s="66"/>
      <c r="BA925" s="66"/>
      <c r="BB925" s="66"/>
      <c r="BC925" s="66"/>
      <c r="BD925" s="66"/>
      <c r="BE925" s="66"/>
      <c r="BF925" s="66"/>
      <c r="BG925" s="66"/>
      <c r="BH925" s="66"/>
      <c r="BI925" s="66"/>
      <c r="BJ925" s="66"/>
      <c r="BK925" s="66"/>
      <c r="BL925" s="66"/>
      <c r="BM925" s="66"/>
      <c r="BN925" s="66"/>
      <c r="BO925" s="66"/>
      <c r="BP925" s="66"/>
      <c r="BQ925" s="66"/>
      <c r="BR925" s="66"/>
      <c r="BS925" s="66"/>
      <c r="BT925" s="66"/>
      <c r="BU925" s="66"/>
      <c r="BV925" s="66"/>
      <c r="BW925" s="66"/>
      <c r="BX925" s="66"/>
      <c r="BY925" s="66"/>
      <c r="BZ925" s="66"/>
      <c r="CA925" s="66"/>
      <c r="CB925" s="66"/>
      <c r="CC925" s="66"/>
    </row>
    <row r="926" spans="1:81" x14ac:dyDescent="0.25">
      <c r="A926" s="66"/>
      <c r="B926" s="66"/>
      <c r="C926" s="79"/>
      <c r="D926" s="67"/>
      <c r="E926" s="66"/>
      <c r="F926" s="66"/>
      <c r="G926" s="66"/>
      <c r="H926" s="66"/>
      <c r="I926" s="110"/>
      <c r="J926" s="110"/>
      <c r="K926" s="111"/>
      <c r="L926" s="111"/>
      <c r="M926" s="112"/>
      <c r="N926" s="112"/>
      <c r="O926" s="112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  <c r="AQ926" s="66"/>
      <c r="AR926" s="66"/>
      <c r="AS926" s="66"/>
      <c r="AT926" s="66"/>
      <c r="AU926" s="66"/>
      <c r="AV926" s="66"/>
      <c r="AW926" s="66"/>
      <c r="AX926" s="66"/>
      <c r="AY926" s="66"/>
      <c r="AZ926" s="66"/>
      <c r="BA926" s="66"/>
      <c r="BB926" s="66"/>
      <c r="BC926" s="66"/>
      <c r="BD926" s="66"/>
      <c r="BE926" s="66"/>
      <c r="BF926" s="66"/>
      <c r="BG926" s="66"/>
      <c r="BH926" s="66"/>
      <c r="BI926" s="66"/>
      <c r="BJ926" s="66"/>
      <c r="BK926" s="66"/>
      <c r="BL926" s="66"/>
      <c r="BM926" s="66"/>
      <c r="BN926" s="66"/>
      <c r="BO926" s="66"/>
      <c r="BP926" s="66"/>
      <c r="BQ926" s="66"/>
      <c r="BR926" s="66"/>
      <c r="BS926" s="66"/>
      <c r="BT926" s="66"/>
      <c r="BU926" s="66"/>
      <c r="BV926" s="66"/>
      <c r="BW926" s="66"/>
      <c r="BX926" s="66"/>
      <c r="BY926" s="66"/>
      <c r="BZ926" s="66"/>
      <c r="CA926" s="66"/>
      <c r="CB926" s="66"/>
      <c r="CC926" s="66"/>
    </row>
    <row r="927" spans="1:81" x14ac:dyDescent="0.25">
      <c r="A927" s="66"/>
      <c r="B927" s="66"/>
      <c r="C927" s="79"/>
      <c r="D927" s="67"/>
      <c r="E927" s="66"/>
      <c r="F927" s="66"/>
      <c r="G927" s="66"/>
      <c r="H927" s="66"/>
      <c r="I927" s="110"/>
      <c r="J927" s="110"/>
      <c r="K927" s="111"/>
      <c r="L927" s="111"/>
      <c r="M927" s="112"/>
      <c r="N927" s="112"/>
      <c r="O927" s="112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  <c r="AQ927" s="66"/>
      <c r="AR927" s="66"/>
      <c r="AS927" s="66"/>
      <c r="AT927" s="66"/>
      <c r="AU927" s="66"/>
      <c r="AV927" s="66"/>
      <c r="AW927" s="66"/>
      <c r="AX927" s="66"/>
      <c r="AY927" s="66"/>
      <c r="AZ927" s="66"/>
      <c r="BA927" s="66"/>
      <c r="BB927" s="66"/>
      <c r="BC927" s="66"/>
      <c r="BD927" s="66"/>
      <c r="BE927" s="66"/>
      <c r="BF927" s="66"/>
      <c r="BG927" s="66"/>
      <c r="BH927" s="66"/>
      <c r="BI927" s="66"/>
      <c r="BJ927" s="66"/>
      <c r="BK927" s="66"/>
      <c r="BL927" s="66"/>
      <c r="BM927" s="66"/>
      <c r="BN927" s="66"/>
      <c r="BO927" s="66"/>
      <c r="BP927" s="66"/>
      <c r="BQ927" s="66"/>
      <c r="BR927" s="66"/>
      <c r="BS927" s="66"/>
      <c r="BT927" s="66"/>
      <c r="BU927" s="66"/>
      <c r="BV927" s="66"/>
      <c r="BW927" s="66"/>
      <c r="BX927" s="66"/>
      <c r="BY927" s="66"/>
      <c r="BZ927" s="66"/>
      <c r="CA927" s="66"/>
      <c r="CB927" s="66"/>
      <c r="CC927" s="66"/>
    </row>
    <row r="928" spans="1:81" x14ac:dyDescent="0.25">
      <c r="A928" s="66"/>
      <c r="B928" s="66"/>
      <c r="C928" s="79"/>
      <c r="D928" s="67"/>
      <c r="E928" s="66"/>
      <c r="F928" s="66"/>
      <c r="G928" s="66"/>
      <c r="H928" s="66"/>
      <c r="I928" s="110"/>
      <c r="J928" s="110"/>
      <c r="K928" s="111"/>
      <c r="L928" s="111"/>
      <c r="M928" s="112"/>
      <c r="N928" s="112"/>
      <c r="O928" s="112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  <c r="AQ928" s="66"/>
      <c r="AR928" s="66"/>
      <c r="AS928" s="66"/>
      <c r="AT928" s="66"/>
      <c r="AU928" s="66"/>
      <c r="AV928" s="66"/>
      <c r="AW928" s="66"/>
      <c r="AX928" s="66"/>
      <c r="AY928" s="66"/>
      <c r="AZ928" s="66"/>
      <c r="BA928" s="66"/>
      <c r="BB928" s="66"/>
      <c r="BC928" s="66"/>
      <c r="BD928" s="66"/>
      <c r="BE928" s="66"/>
      <c r="BF928" s="66"/>
      <c r="BG928" s="66"/>
      <c r="BH928" s="66"/>
      <c r="BI928" s="66"/>
      <c r="BJ928" s="66"/>
      <c r="BK928" s="66"/>
      <c r="BL928" s="66"/>
      <c r="BM928" s="66"/>
      <c r="BN928" s="66"/>
      <c r="BO928" s="66"/>
      <c r="BP928" s="66"/>
      <c r="BQ928" s="66"/>
      <c r="BR928" s="66"/>
      <c r="BS928" s="66"/>
      <c r="BT928" s="66"/>
      <c r="BU928" s="66"/>
      <c r="BV928" s="66"/>
      <c r="BW928" s="66"/>
      <c r="BX928" s="66"/>
      <c r="BY928" s="66"/>
      <c r="BZ928" s="66"/>
      <c r="CA928" s="66"/>
      <c r="CB928" s="66"/>
      <c r="CC928" s="66"/>
    </row>
    <row r="929" spans="1:81" x14ac:dyDescent="0.25">
      <c r="A929" s="66"/>
      <c r="B929" s="66"/>
      <c r="C929" s="79"/>
      <c r="D929" s="67"/>
      <c r="E929" s="66"/>
      <c r="F929" s="66"/>
      <c r="G929" s="66"/>
      <c r="H929" s="66"/>
      <c r="I929" s="110"/>
      <c r="J929" s="110"/>
      <c r="K929" s="111"/>
      <c r="L929" s="111"/>
      <c r="M929" s="112"/>
      <c r="N929" s="112"/>
      <c r="O929" s="112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6"/>
      <c r="AS929" s="66"/>
      <c r="AT929" s="66"/>
      <c r="AU929" s="66"/>
      <c r="AV929" s="66"/>
      <c r="AW929" s="66"/>
      <c r="AX929" s="66"/>
      <c r="AY929" s="66"/>
      <c r="AZ929" s="66"/>
      <c r="BA929" s="66"/>
      <c r="BB929" s="66"/>
      <c r="BC929" s="66"/>
      <c r="BD929" s="66"/>
      <c r="BE929" s="66"/>
      <c r="BF929" s="66"/>
      <c r="BG929" s="66"/>
      <c r="BH929" s="66"/>
      <c r="BI929" s="66"/>
      <c r="BJ929" s="66"/>
      <c r="BK929" s="66"/>
      <c r="BL929" s="66"/>
      <c r="BM929" s="66"/>
      <c r="BN929" s="66"/>
      <c r="BO929" s="66"/>
      <c r="BP929" s="66"/>
      <c r="BQ929" s="66"/>
      <c r="BR929" s="66"/>
      <c r="BS929" s="66"/>
      <c r="BT929" s="66"/>
      <c r="BU929" s="66"/>
      <c r="BV929" s="66"/>
      <c r="BW929" s="66"/>
      <c r="BX929" s="66"/>
      <c r="BY929" s="66"/>
      <c r="BZ929" s="66"/>
      <c r="CA929" s="66"/>
      <c r="CB929" s="66"/>
      <c r="CC929" s="66"/>
    </row>
    <row r="930" spans="1:81" x14ac:dyDescent="0.25">
      <c r="A930" s="66"/>
      <c r="B930" s="66"/>
      <c r="C930" s="79"/>
      <c r="D930" s="67"/>
      <c r="E930" s="66"/>
      <c r="F930" s="66"/>
      <c r="G930" s="66"/>
      <c r="H930" s="66"/>
      <c r="I930" s="110"/>
      <c r="J930" s="110"/>
      <c r="K930" s="111"/>
      <c r="L930" s="111"/>
      <c r="M930" s="112"/>
      <c r="N930" s="112"/>
      <c r="O930" s="112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6"/>
      <c r="AS930" s="66"/>
      <c r="AT930" s="66"/>
      <c r="AU930" s="66"/>
      <c r="AV930" s="66"/>
      <c r="AW930" s="66"/>
      <c r="AX930" s="66"/>
      <c r="AY930" s="66"/>
      <c r="AZ930" s="66"/>
      <c r="BA930" s="66"/>
      <c r="BB930" s="66"/>
      <c r="BC930" s="66"/>
      <c r="BD930" s="66"/>
      <c r="BE930" s="66"/>
      <c r="BF930" s="66"/>
      <c r="BG930" s="66"/>
      <c r="BH930" s="66"/>
      <c r="BI930" s="66"/>
      <c r="BJ930" s="66"/>
      <c r="BK930" s="66"/>
      <c r="BL930" s="66"/>
      <c r="BM930" s="66"/>
      <c r="BN930" s="66"/>
      <c r="BO930" s="66"/>
      <c r="BP930" s="66"/>
      <c r="BQ930" s="66"/>
      <c r="BR930" s="66"/>
      <c r="BS930" s="66"/>
      <c r="BT930" s="66"/>
      <c r="BU930" s="66"/>
      <c r="BV930" s="66"/>
      <c r="BW930" s="66"/>
      <c r="BX930" s="66"/>
      <c r="BY930" s="66"/>
      <c r="BZ930" s="66"/>
      <c r="CA930" s="66"/>
      <c r="CB930" s="66"/>
      <c r="CC930" s="66"/>
    </row>
    <row r="931" spans="1:81" x14ac:dyDescent="0.25">
      <c r="A931" s="66"/>
      <c r="B931" s="66"/>
      <c r="C931" s="79"/>
      <c r="D931" s="67"/>
      <c r="E931" s="66"/>
      <c r="F931" s="66"/>
      <c r="G931" s="66"/>
      <c r="H931" s="66"/>
      <c r="I931" s="110"/>
      <c r="J931" s="110"/>
      <c r="K931" s="111"/>
      <c r="L931" s="111"/>
      <c r="M931" s="112"/>
      <c r="N931" s="112"/>
      <c r="O931" s="112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6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  <c r="BD931" s="66"/>
      <c r="BE931" s="66"/>
      <c r="BF931" s="66"/>
      <c r="BG931" s="66"/>
      <c r="BH931" s="66"/>
      <c r="BI931" s="66"/>
      <c r="BJ931" s="66"/>
      <c r="BK931" s="66"/>
      <c r="BL931" s="66"/>
      <c r="BM931" s="66"/>
      <c r="BN931" s="66"/>
      <c r="BO931" s="66"/>
      <c r="BP931" s="66"/>
      <c r="BQ931" s="66"/>
      <c r="BR931" s="66"/>
      <c r="BS931" s="66"/>
      <c r="BT931" s="66"/>
      <c r="BU931" s="66"/>
      <c r="BV931" s="66"/>
      <c r="BW931" s="66"/>
      <c r="BX931" s="66"/>
      <c r="BY931" s="66"/>
      <c r="BZ931" s="66"/>
      <c r="CA931" s="66"/>
      <c r="CB931" s="66"/>
      <c r="CC931" s="66"/>
    </row>
    <row r="932" spans="1:81" x14ac:dyDescent="0.25">
      <c r="A932" s="66"/>
      <c r="B932" s="66"/>
      <c r="C932" s="79"/>
      <c r="D932" s="67"/>
      <c r="E932" s="66"/>
      <c r="F932" s="66"/>
      <c r="G932" s="66"/>
      <c r="H932" s="66"/>
      <c r="I932" s="110"/>
      <c r="J932" s="110"/>
      <c r="K932" s="111"/>
      <c r="L932" s="111"/>
      <c r="M932" s="112"/>
      <c r="N932" s="112"/>
      <c r="O932" s="112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  <c r="AQ932" s="66"/>
      <c r="AR932" s="66"/>
      <c r="AS932" s="66"/>
      <c r="AT932" s="66"/>
      <c r="AU932" s="66"/>
      <c r="AV932" s="66"/>
      <c r="AW932" s="66"/>
      <c r="AX932" s="66"/>
      <c r="AY932" s="66"/>
      <c r="AZ932" s="66"/>
      <c r="BA932" s="66"/>
      <c r="BB932" s="66"/>
      <c r="BC932" s="66"/>
      <c r="BD932" s="66"/>
      <c r="BE932" s="66"/>
      <c r="BF932" s="66"/>
      <c r="BG932" s="66"/>
      <c r="BH932" s="66"/>
      <c r="BI932" s="66"/>
      <c r="BJ932" s="66"/>
      <c r="BK932" s="66"/>
      <c r="BL932" s="66"/>
      <c r="BM932" s="66"/>
      <c r="BN932" s="66"/>
      <c r="BO932" s="66"/>
      <c r="BP932" s="66"/>
      <c r="BQ932" s="66"/>
      <c r="BR932" s="66"/>
      <c r="BS932" s="66"/>
      <c r="BT932" s="66"/>
      <c r="BU932" s="66"/>
      <c r="BV932" s="66"/>
      <c r="BW932" s="66"/>
      <c r="BX932" s="66"/>
      <c r="BY932" s="66"/>
      <c r="BZ932" s="66"/>
      <c r="CA932" s="66"/>
      <c r="CB932" s="66"/>
      <c r="CC932" s="66"/>
    </row>
    <row r="933" spans="1:81" x14ac:dyDescent="0.25">
      <c r="A933" s="66"/>
      <c r="B933" s="66"/>
      <c r="C933" s="79"/>
      <c r="D933" s="67"/>
      <c r="E933" s="66"/>
      <c r="F933" s="66"/>
      <c r="G933" s="66"/>
      <c r="H933" s="66"/>
      <c r="I933" s="110"/>
      <c r="J933" s="110"/>
      <c r="K933" s="111"/>
      <c r="L933" s="111"/>
      <c r="M933" s="112"/>
      <c r="N933" s="112"/>
      <c r="O933" s="112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  <c r="AQ933" s="66"/>
      <c r="AR933" s="66"/>
      <c r="AS933" s="66"/>
      <c r="AT933" s="66"/>
      <c r="AU933" s="66"/>
      <c r="AV933" s="66"/>
      <c r="AW933" s="66"/>
      <c r="AX933" s="66"/>
      <c r="AY933" s="66"/>
      <c r="AZ933" s="66"/>
      <c r="BA933" s="66"/>
      <c r="BB933" s="66"/>
      <c r="BC933" s="66"/>
      <c r="BD933" s="66"/>
      <c r="BE933" s="66"/>
      <c r="BF933" s="66"/>
      <c r="BG933" s="66"/>
      <c r="BH933" s="66"/>
      <c r="BI933" s="66"/>
      <c r="BJ933" s="66"/>
      <c r="BK933" s="66"/>
      <c r="BL933" s="66"/>
      <c r="BM933" s="66"/>
      <c r="BN933" s="66"/>
      <c r="BO933" s="66"/>
      <c r="BP933" s="66"/>
      <c r="BQ933" s="66"/>
      <c r="BR933" s="66"/>
      <c r="BS933" s="66"/>
      <c r="BT933" s="66"/>
      <c r="BU933" s="66"/>
      <c r="BV933" s="66"/>
      <c r="BW933" s="66"/>
      <c r="BX933" s="66"/>
      <c r="BY933" s="66"/>
      <c r="BZ933" s="66"/>
      <c r="CA933" s="66"/>
      <c r="CB933" s="66"/>
      <c r="CC933" s="66"/>
    </row>
    <row r="934" spans="1:81" x14ac:dyDescent="0.25">
      <c r="A934" s="66"/>
      <c r="B934" s="66"/>
      <c r="C934" s="79"/>
      <c r="D934" s="67"/>
      <c r="E934" s="66"/>
      <c r="F934" s="66"/>
      <c r="G934" s="66"/>
      <c r="H934" s="66"/>
      <c r="I934" s="110"/>
      <c r="J934" s="110"/>
      <c r="K934" s="111"/>
      <c r="L934" s="111"/>
      <c r="M934" s="112"/>
      <c r="N934" s="112"/>
      <c r="O934" s="112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6"/>
      <c r="AS934" s="66"/>
      <c r="AT934" s="66"/>
      <c r="AU934" s="66"/>
      <c r="AV934" s="66"/>
      <c r="AW934" s="66"/>
      <c r="AX934" s="66"/>
      <c r="AY934" s="66"/>
      <c r="AZ934" s="66"/>
      <c r="BA934" s="66"/>
      <c r="BB934" s="66"/>
      <c r="BC934" s="66"/>
      <c r="BD934" s="66"/>
      <c r="BE934" s="66"/>
      <c r="BF934" s="66"/>
      <c r="BG934" s="66"/>
      <c r="BH934" s="66"/>
      <c r="BI934" s="66"/>
      <c r="BJ934" s="66"/>
      <c r="BK934" s="66"/>
      <c r="BL934" s="66"/>
      <c r="BM934" s="66"/>
      <c r="BN934" s="66"/>
      <c r="BO934" s="66"/>
      <c r="BP934" s="66"/>
      <c r="BQ934" s="66"/>
      <c r="BR934" s="66"/>
      <c r="BS934" s="66"/>
      <c r="BT934" s="66"/>
      <c r="BU934" s="66"/>
      <c r="BV934" s="66"/>
      <c r="BW934" s="66"/>
      <c r="BX934" s="66"/>
      <c r="BY934" s="66"/>
      <c r="BZ934" s="66"/>
      <c r="CA934" s="66"/>
      <c r="CB934" s="66"/>
      <c r="CC934" s="66"/>
    </row>
    <row r="935" spans="1:81" x14ac:dyDescent="0.25">
      <c r="A935" s="66"/>
      <c r="B935" s="66"/>
      <c r="C935" s="79"/>
      <c r="D935" s="67"/>
      <c r="E935" s="66"/>
      <c r="F935" s="66"/>
      <c r="G935" s="66"/>
      <c r="H935" s="66"/>
      <c r="I935" s="110"/>
      <c r="J935" s="110"/>
      <c r="K935" s="111"/>
      <c r="L935" s="111"/>
      <c r="M935" s="112"/>
      <c r="N935" s="112"/>
      <c r="O935" s="112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  <c r="AQ935" s="66"/>
      <c r="AR935" s="66"/>
      <c r="AS935" s="66"/>
      <c r="AT935" s="66"/>
      <c r="AU935" s="66"/>
      <c r="AV935" s="66"/>
      <c r="AW935" s="66"/>
      <c r="AX935" s="66"/>
      <c r="AY935" s="66"/>
      <c r="AZ935" s="66"/>
      <c r="BA935" s="66"/>
      <c r="BB935" s="66"/>
      <c r="BC935" s="66"/>
      <c r="BD935" s="66"/>
      <c r="BE935" s="66"/>
      <c r="BF935" s="66"/>
      <c r="BG935" s="66"/>
      <c r="BH935" s="66"/>
      <c r="BI935" s="66"/>
      <c r="BJ935" s="66"/>
      <c r="BK935" s="66"/>
      <c r="BL935" s="66"/>
      <c r="BM935" s="66"/>
      <c r="BN935" s="66"/>
      <c r="BO935" s="66"/>
      <c r="BP935" s="66"/>
      <c r="BQ935" s="66"/>
      <c r="BR935" s="66"/>
      <c r="BS935" s="66"/>
      <c r="BT935" s="66"/>
      <c r="BU935" s="66"/>
      <c r="BV935" s="66"/>
      <c r="BW935" s="66"/>
      <c r="BX935" s="66"/>
      <c r="BY935" s="66"/>
      <c r="BZ935" s="66"/>
      <c r="CA935" s="66"/>
      <c r="CB935" s="66"/>
      <c r="CC935" s="66"/>
    </row>
    <row r="936" spans="1:81" x14ac:dyDescent="0.25">
      <c r="A936" s="66"/>
      <c r="B936" s="66"/>
      <c r="C936" s="79"/>
      <c r="D936" s="67"/>
      <c r="E936" s="66"/>
      <c r="F936" s="66"/>
      <c r="G936" s="66"/>
      <c r="H936" s="66"/>
      <c r="I936" s="110"/>
      <c r="J936" s="110"/>
      <c r="K936" s="111"/>
      <c r="L936" s="111"/>
      <c r="M936" s="112"/>
      <c r="N936" s="112"/>
      <c r="O936" s="112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  <c r="AQ936" s="66"/>
      <c r="AR936" s="66"/>
      <c r="AS936" s="66"/>
      <c r="AT936" s="66"/>
      <c r="AU936" s="66"/>
      <c r="AV936" s="66"/>
      <c r="AW936" s="66"/>
      <c r="AX936" s="66"/>
      <c r="AY936" s="66"/>
      <c r="AZ936" s="66"/>
      <c r="BA936" s="66"/>
      <c r="BB936" s="66"/>
      <c r="BC936" s="66"/>
      <c r="BD936" s="66"/>
      <c r="BE936" s="66"/>
      <c r="BF936" s="66"/>
      <c r="BG936" s="66"/>
      <c r="BH936" s="66"/>
      <c r="BI936" s="66"/>
      <c r="BJ936" s="66"/>
      <c r="BK936" s="66"/>
      <c r="BL936" s="66"/>
      <c r="BM936" s="66"/>
      <c r="BN936" s="66"/>
      <c r="BO936" s="66"/>
      <c r="BP936" s="66"/>
      <c r="BQ936" s="66"/>
      <c r="BR936" s="66"/>
      <c r="BS936" s="66"/>
      <c r="BT936" s="66"/>
      <c r="BU936" s="66"/>
      <c r="BV936" s="66"/>
      <c r="BW936" s="66"/>
      <c r="BX936" s="66"/>
      <c r="BY936" s="66"/>
      <c r="BZ936" s="66"/>
      <c r="CA936" s="66"/>
      <c r="CB936" s="66"/>
      <c r="CC936" s="66"/>
    </row>
    <row r="937" spans="1:81" x14ac:dyDescent="0.25">
      <c r="A937" s="66"/>
      <c r="B937" s="66"/>
      <c r="C937" s="79"/>
      <c r="D937" s="67"/>
      <c r="E937" s="66"/>
      <c r="F937" s="66"/>
      <c r="G937" s="66"/>
      <c r="H937" s="66"/>
      <c r="I937" s="110"/>
      <c r="J937" s="110"/>
      <c r="K937" s="111"/>
      <c r="L937" s="111"/>
      <c r="M937" s="112"/>
      <c r="N937" s="112"/>
      <c r="O937" s="112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  <c r="AQ937" s="66"/>
      <c r="AR937" s="66"/>
      <c r="AS937" s="66"/>
      <c r="AT937" s="66"/>
      <c r="AU937" s="66"/>
      <c r="AV937" s="66"/>
      <c r="AW937" s="66"/>
      <c r="AX937" s="66"/>
      <c r="AY937" s="66"/>
      <c r="AZ937" s="66"/>
      <c r="BA937" s="66"/>
      <c r="BB937" s="66"/>
      <c r="BC937" s="66"/>
      <c r="BD937" s="66"/>
      <c r="BE937" s="66"/>
      <c r="BF937" s="66"/>
      <c r="BG937" s="66"/>
      <c r="BH937" s="66"/>
      <c r="BI937" s="66"/>
      <c r="BJ937" s="66"/>
      <c r="BK937" s="66"/>
      <c r="BL937" s="66"/>
      <c r="BM937" s="66"/>
      <c r="BN937" s="66"/>
      <c r="BO937" s="66"/>
      <c r="BP937" s="66"/>
      <c r="BQ937" s="66"/>
      <c r="BR937" s="66"/>
      <c r="BS937" s="66"/>
      <c r="BT937" s="66"/>
      <c r="BU937" s="66"/>
      <c r="BV937" s="66"/>
      <c r="BW937" s="66"/>
      <c r="BX937" s="66"/>
      <c r="BY937" s="66"/>
      <c r="BZ937" s="66"/>
      <c r="CA937" s="66"/>
      <c r="CB937" s="66"/>
      <c r="CC937" s="66"/>
    </row>
    <row r="938" spans="1:81" x14ac:dyDescent="0.25">
      <c r="A938" s="66"/>
      <c r="B938" s="66"/>
      <c r="C938" s="79"/>
      <c r="D938" s="67"/>
      <c r="E938" s="66"/>
      <c r="F938" s="66"/>
      <c r="G938" s="66"/>
      <c r="H938" s="66"/>
      <c r="I938" s="110"/>
      <c r="J938" s="110"/>
      <c r="K938" s="111"/>
      <c r="L938" s="111"/>
      <c r="M938" s="112"/>
      <c r="N938" s="112"/>
      <c r="O938" s="112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  <c r="AQ938" s="66"/>
      <c r="AR938" s="66"/>
      <c r="AS938" s="66"/>
      <c r="AT938" s="66"/>
      <c r="AU938" s="66"/>
      <c r="AV938" s="66"/>
      <c r="AW938" s="66"/>
      <c r="AX938" s="66"/>
      <c r="AY938" s="66"/>
      <c r="AZ938" s="66"/>
      <c r="BA938" s="66"/>
      <c r="BB938" s="66"/>
      <c r="BC938" s="66"/>
      <c r="BD938" s="66"/>
      <c r="BE938" s="66"/>
      <c r="BF938" s="66"/>
      <c r="BG938" s="66"/>
      <c r="BH938" s="66"/>
      <c r="BI938" s="66"/>
      <c r="BJ938" s="66"/>
      <c r="BK938" s="66"/>
      <c r="BL938" s="66"/>
      <c r="BM938" s="66"/>
      <c r="BN938" s="66"/>
      <c r="BO938" s="66"/>
      <c r="BP938" s="66"/>
      <c r="BQ938" s="66"/>
      <c r="BR938" s="66"/>
      <c r="BS938" s="66"/>
      <c r="BT938" s="66"/>
      <c r="BU938" s="66"/>
      <c r="BV938" s="66"/>
      <c r="BW938" s="66"/>
      <c r="BX938" s="66"/>
      <c r="BY938" s="66"/>
      <c r="BZ938" s="66"/>
      <c r="CA938" s="66"/>
      <c r="CB938" s="66"/>
      <c r="CC938" s="66"/>
    </row>
    <row r="939" spans="1:81" x14ac:dyDescent="0.25">
      <c r="A939" s="66"/>
      <c r="B939" s="66"/>
      <c r="C939" s="79"/>
      <c r="D939" s="67"/>
      <c r="E939" s="66"/>
      <c r="F939" s="66"/>
      <c r="G939" s="66"/>
      <c r="H939" s="66"/>
      <c r="I939" s="110"/>
      <c r="J939" s="110"/>
      <c r="K939" s="111"/>
      <c r="L939" s="111"/>
      <c r="M939" s="112"/>
      <c r="N939" s="112"/>
      <c r="O939" s="112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  <c r="AQ939" s="66"/>
      <c r="AR939" s="66"/>
      <c r="AS939" s="66"/>
      <c r="AT939" s="66"/>
      <c r="AU939" s="66"/>
      <c r="AV939" s="66"/>
      <c r="AW939" s="66"/>
      <c r="AX939" s="66"/>
      <c r="AY939" s="66"/>
      <c r="AZ939" s="66"/>
      <c r="BA939" s="66"/>
      <c r="BB939" s="66"/>
      <c r="BC939" s="66"/>
      <c r="BD939" s="66"/>
      <c r="BE939" s="66"/>
      <c r="BF939" s="66"/>
      <c r="BG939" s="66"/>
      <c r="BH939" s="66"/>
      <c r="BI939" s="66"/>
      <c r="BJ939" s="66"/>
      <c r="BK939" s="66"/>
      <c r="BL939" s="66"/>
      <c r="BM939" s="66"/>
      <c r="BN939" s="66"/>
      <c r="BO939" s="66"/>
      <c r="BP939" s="66"/>
      <c r="BQ939" s="66"/>
      <c r="BR939" s="66"/>
      <c r="BS939" s="66"/>
      <c r="BT939" s="66"/>
      <c r="BU939" s="66"/>
      <c r="BV939" s="66"/>
      <c r="BW939" s="66"/>
      <c r="BX939" s="66"/>
      <c r="BY939" s="66"/>
      <c r="BZ939" s="66"/>
      <c r="CA939" s="66"/>
      <c r="CB939" s="66"/>
      <c r="CC939" s="66"/>
    </row>
    <row r="940" spans="1:81" x14ac:dyDescent="0.25">
      <c r="A940" s="66"/>
      <c r="B940" s="66"/>
      <c r="C940" s="79"/>
      <c r="D940" s="67"/>
      <c r="E940" s="66"/>
      <c r="F940" s="66"/>
      <c r="G940" s="66"/>
      <c r="H940" s="66"/>
      <c r="I940" s="110"/>
      <c r="J940" s="110"/>
      <c r="K940" s="111"/>
      <c r="L940" s="111"/>
      <c r="M940" s="112"/>
      <c r="N940" s="112"/>
      <c r="O940" s="112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  <c r="AQ940" s="66"/>
      <c r="AR940" s="66"/>
      <c r="AS940" s="66"/>
      <c r="AT940" s="66"/>
      <c r="AU940" s="66"/>
      <c r="AV940" s="66"/>
      <c r="AW940" s="66"/>
      <c r="AX940" s="66"/>
      <c r="AY940" s="66"/>
      <c r="AZ940" s="66"/>
      <c r="BA940" s="66"/>
      <c r="BB940" s="66"/>
      <c r="BC940" s="66"/>
      <c r="BD940" s="66"/>
      <c r="BE940" s="66"/>
      <c r="BF940" s="66"/>
      <c r="BG940" s="66"/>
      <c r="BH940" s="66"/>
      <c r="BI940" s="66"/>
      <c r="BJ940" s="66"/>
      <c r="BK940" s="66"/>
      <c r="BL940" s="66"/>
      <c r="BM940" s="66"/>
      <c r="BN940" s="66"/>
      <c r="BO940" s="66"/>
      <c r="BP940" s="66"/>
      <c r="BQ940" s="66"/>
      <c r="BR940" s="66"/>
      <c r="BS940" s="66"/>
      <c r="BT940" s="66"/>
      <c r="BU940" s="66"/>
      <c r="BV940" s="66"/>
      <c r="BW940" s="66"/>
      <c r="BX940" s="66"/>
      <c r="BY940" s="66"/>
      <c r="BZ940" s="66"/>
      <c r="CA940" s="66"/>
      <c r="CB940" s="66"/>
      <c r="CC940" s="66"/>
    </row>
    <row r="941" spans="1:81" x14ac:dyDescent="0.25">
      <c r="A941" s="66"/>
      <c r="B941" s="66"/>
      <c r="C941" s="79"/>
      <c r="D941" s="67"/>
      <c r="E941" s="66"/>
      <c r="F941" s="66"/>
      <c r="G941" s="66"/>
      <c r="H941" s="66"/>
      <c r="I941" s="110"/>
      <c r="J941" s="110"/>
      <c r="K941" s="111"/>
      <c r="L941" s="111"/>
      <c r="M941" s="112"/>
      <c r="N941" s="112"/>
      <c r="O941" s="112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  <c r="AQ941" s="66"/>
      <c r="AR941" s="66"/>
      <c r="AS941" s="66"/>
      <c r="AT941" s="66"/>
      <c r="AU941" s="66"/>
      <c r="AV941" s="66"/>
      <c r="AW941" s="66"/>
      <c r="AX941" s="66"/>
      <c r="AY941" s="66"/>
      <c r="AZ941" s="66"/>
      <c r="BA941" s="66"/>
      <c r="BB941" s="66"/>
      <c r="BC941" s="66"/>
      <c r="BD941" s="66"/>
      <c r="BE941" s="66"/>
      <c r="BF941" s="66"/>
      <c r="BG941" s="66"/>
      <c r="BH941" s="66"/>
      <c r="BI941" s="66"/>
      <c r="BJ941" s="66"/>
      <c r="BK941" s="66"/>
      <c r="BL941" s="66"/>
      <c r="BM941" s="66"/>
      <c r="BN941" s="66"/>
      <c r="BO941" s="66"/>
      <c r="BP941" s="66"/>
      <c r="BQ941" s="66"/>
      <c r="BR941" s="66"/>
      <c r="BS941" s="66"/>
      <c r="BT941" s="66"/>
      <c r="BU941" s="66"/>
      <c r="BV941" s="66"/>
      <c r="BW941" s="66"/>
      <c r="BX941" s="66"/>
      <c r="BY941" s="66"/>
      <c r="BZ941" s="66"/>
      <c r="CA941" s="66"/>
      <c r="CB941" s="66"/>
      <c r="CC941" s="66"/>
    </row>
    <row r="942" spans="1:81" x14ac:dyDescent="0.25">
      <c r="A942" s="66"/>
      <c r="B942" s="66"/>
      <c r="C942" s="79"/>
      <c r="D942" s="67"/>
      <c r="E942" s="66"/>
      <c r="F942" s="66"/>
      <c r="G942" s="66"/>
      <c r="H942" s="66"/>
      <c r="I942" s="110"/>
      <c r="J942" s="110"/>
      <c r="K942" s="111"/>
      <c r="L942" s="111"/>
      <c r="M942" s="112"/>
      <c r="N942" s="112"/>
      <c r="O942" s="112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  <c r="AQ942" s="66"/>
      <c r="AR942" s="66"/>
      <c r="AS942" s="66"/>
      <c r="AT942" s="66"/>
      <c r="AU942" s="66"/>
      <c r="AV942" s="66"/>
      <c r="AW942" s="66"/>
      <c r="AX942" s="66"/>
      <c r="AY942" s="66"/>
      <c r="AZ942" s="66"/>
      <c r="BA942" s="66"/>
      <c r="BB942" s="66"/>
      <c r="BC942" s="66"/>
      <c r="BD942" s="66"/>
      <c r="BE942" s="66"/>
      <c r="BF942" s="66"/>
      <c r="BG942" s="66"/>
      <c r="BH942" s="66"/>
      <c r="BI942" s="66"/>
      <c r="BJ942" s="66"/>
      <c r="BK942" s="66"/>
      <c r="BL942" s="66"/>
      <c r="BM942" s="66"/>
      <c r="BN942" s="66"/>
      <c r="BO942" s="66"/>
      <c r="BP942" s="66"/>
      <c r="BQ942" s="66"/>
      <c r="BR942" s="66"/>
      <c r="BS942" s="66"/>
      <c r="BT942" s="66"/>
      <c r="BU942" s="66"/>
      <c r="BV942" s="66"/>
      <c r="BW942" s="66"/>
      <c r="BX942" s="66"/>
      <c r="BY942" s="66"/>
      <c r="BZ942" s="66"/>
      <c r="CA942" s="66"/>
      <c r="CB942" s="66"/>
      <c r="CC942" s="66"/>
    </row>
    <row r="943" spans="1:81" x14ac:dyDescent="0.25">
      <c r="A943" s="66"/>
      <c r="B943" s="66"/>
      <c r="C943" s="79"/>
      <c r="D943" s="67"/>
      <c r="E943" s="66"/>
      <c r="F943" s="66"/>
      <c r="G943" s="66"/>
      <c r="H943" s="66"/>
      <c r="I943" s="110"/>
      <c r="J943" s="110"/>
      <c r="K943" s="111"/>
      <c r="L943" s="111"/>
      <c r="M943" s="112"/>
      <c r="N943" s="112"/>
      <c r="O943" s="112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  <c r="AQ943" s="66"/>
      <c r="AR943" s="66"/>
      <c r="AS943" s="66"/>
      <c r="AT943" s="66"/>
      <c r="AU943" s="66"/>
      <c r="AV943" s="66"/>
      <c r="AW943" s="66"/>
      <c r="AX943" s="66"/>
      <c r="AY943" s="66"/>
      <c r="AZ943" s="66"/>
      <c r="BA943" s="66"/>
      <c r="BB943" s="66"/>
      <c r="BC943" s="66"/>
      <c r="BD943" s="66"/>
      <c r="BE943" s="66"/>
      <c r="BF943" s="66"/>
      <c r="BG943" s="66"/>
      <c r="BH943" s="66"/>
      <c r="BI943" s="66"/>
      <c r="BJ943" s="66"/>
      <c r="BK943" s="66"/>
      <c r="BL943" s="66"/>
      <c r="BM943" s="66"/>
      <c r="BN943" s="66"/>
      <c r="BO943" s="66"/>
      <c r="BP943" s="66"/>
      <c r="BQ943" s="66"/>
      <c r="BR943" s="66"/>
      <c r="BS943" s="66"/>
      <c r="BT943" s="66"/>
      <c r="BU943" s="66"/>
      <c r="BV943" s="66"/>
      <c r="BW943" s="66"/>
      <c r="BX943" s="66"/>
      <c r="BY943" s="66"/>
      <c r="BZ943" s="66"/>
      <c r="CA943" s="66"/>
      <c r="CB943" s="66"/>
      <c r="CC943" s="66"/>
    </row>
    <row r="944" spans="1:81" x14ac:dyDescent="0.25">
      <c r="A944" s="66"/>
      <c r="B944" s="66"/>
      <c r="C944" s="79"/>
      <c r="D944" s="67"/>
      <c r="E944" s="66"/>
      <c r="F944" s="66"/>
      <c r="G944" s="66"/>
      <c r="H944" s="66"/>
      <c r="I944" s="110"/>
      <c r="J944" s="110"/>
      <c r="K944" s="111"/>
      <c r="L944" s="111"/>
      <c r="M944" s="112"/>
      <c r="N944" s="112"/>
      <c r="O944" s="112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  <c r="AQ944" s="66"/>
      <c r="AR944" s="66"/>
      <c r="AS944" s="66"/>
      <c r="AT944" s="66"/>
      <c r="AU944" s="66"/>
      <c r="AV944" s="66"/>
      <c r="AW944" s="66"/>
      <c r="AX944" s="66"/>
      <c r="AY944" s="66"/>
      <c r="AZ944" s="66"/>
      <c r="BA944" s="66"/>
      <c r="BB944" s="66"/>
      <c r="BC944" s="66"/>
      <c r="BD944" s="66"/>
      <c r="BE944" s="66"/>
      <c r="BF944" s="66"/>
      <c r="BG944" s="66"/>
      <c r="BH944" s="66"/>
      <c r="BI944" s="66"/>
      <c r="BJ944" s="66"/>
      <c r="BK944" s="66"/>
      <c r="BL944" s="66"/>
      <c r="BM944" s="66"/>
      <c r="BN944" s="66"/>
      <c r="BO944" s="66"/>
      <c r="BP944" s="66"/>
      <c r="BQ944" s="66"/>
      <c r="BR944" s="66"/>
      <c r="BS944" s="66"/>
      <c r="BT944" s="66"/>
      <c r="BU944" s="66"/>
      <c r="BV944" s="66"/>
      <c r="BW944" s="66"/>
      <c r="BX944" s="66"/>
      <c r="BY944" s="66"/>
      <c r="BZ944" s="66"/>
      <c r="CA944" s="66"/>
      <c r="CB944" s="66"/>
      <c r="CC944" s="66"/>
    </row>
    <row r="945" spans="1:81" x14ac:dyDescent="0.25">
      <c r="A945" s="66"/>
      <c r="B945" s="66"/>
      <c r="C945" s="79"/>
      <c r="D945" s="67"/>
      <c r="E945" s="66"/>
      <c r="F945" s="66"/>
      <c r="G945" s="66"/>
      <c r="H945" s="66"/>
      <c r="I945" s="110"/>
      <c r="J945" s="110"/>
      <c r="K945" s="111"/>
      <c r="L945" s="111"/>
      <c r="M945" s="112"/>
      <c r="N945" s="112"/>
      <c r="O945" s="112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  <c r="AQ945" s="66"/>
      <c r="AR945" s="66"/>
      <c r="AS945" s="66"/>
      <c r="AT945" s="66"/>
      <c r="AU945" s="66"/>
      <c r="AV945" s="66"/>
      <c r="AW945" s="66"/>
      <c r="AX945" s="66"/>
      <c r="AY945" s="66"/>
      <c r="AZ945" s="66"/>
      <c r="BA945" s="66"/>
      <c r="BB945" s="66"/>
      <c r="BC945" s="66"/>
      <c r="BD945" s="66"/>
      <c r="BE945" s="66"/>
      <c r="BF945" s="66"/>
      <c r="BG945" s="66"/>
      <c r="BH945" s="66"/>
      <c r="BI945" s="66"/>
      <c r="BJ945" s="66"/>
      <c r="BK945" s="66"/>
      <c r="BL945" s="66"/>
      <c r="BM945" s="66"/>
      <c r="BN945" s="66"/>
      <c r="BO945" s="66"/>
      <c r="BP945" s="66"/>
      <c r="BQ945" s="66"/>
      <c r="BR945" s="66"/>
      <c r="BS945" s="66"/>
      <c r="BT945" s="66"/>
      <c r="BU945" s="66"/>
      <c r="BV945" s="66"/>
      <c r="BW945" s="66"/>
      <c r="BX945" s="66"/>
      <c r="BY945" s="66"/>
      <c r="BZ945" s="66"/>
      <c r="CA945" s="66"/>
      <c r="CB945" s="66"/>
      <c r="CC945" s="66"/>
    </row>
    <row r="946" spans="1:81" x14ac:dyDescent="0.25">
      <c r="A946" s="66"/>
      <c r="B946" s="66"/>
      <c r="C946" s="79"/>
      <c r="D946" s="67"/>
      <c r="E946" s="66"/>
      <c r="F946" s="66"/>
      <c r="G946" s="66"/>
      <c r="H946" s="66"/>
      <c r="I946" s="110"/>
      <c r="J946" s="110"/>
      <c r="K946" s="111"/>
      <c r="L946" s="111"/>
      <c r="M946" s="112"/>
      <c r="N946" s="112"/>
      <c r="O946" s="112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  <c r="AQ946" s="66"/>
      <c r="AR946" s="66"/>
      <c r="AS946" s="66"/>
      <c r="AT946" s="66"/>
      <c r="AU946" s="66"/>
      <c r="AV946" s="66"/>
      <c r="AW946" s="66"/>
      <c r="AX946" s="66"/>
      <c r="AY946" s="66"/>
      <c r="AZ946" s="66"/>
      <c r="BA946" s="66"/>
      <c r="BB946" s="66"/>
      <c r="BC946" s="66"/>
      <c r="BD946" s="66"/>
      <c r="BE946" s="66"/>
      <c r="BF946" s="66"/>
      <c r="BG946" s="66"/>
      <c r="BH946" s="66"/>
      <c r="BI946" s="66"/>
      <c r="BJ946" s="66"/>
      <c r="BK946" s="66"/>
      <c r="BL946" s="66"/>
      <c r="BM946" s="66"/>
      <c r="BN946" s="66"/>
      <c r="BO946" s="66"/>
      <c r="BP946" s="66"/>
      <c r="BQ946" s="66"/>
      <c r="BR946" s="66"/>
      <c r="BS946" s="66"/>
      <c r="BT946" s="66"/>
      <c r="BU946" s="66"/>
      <c r="BV946" s="66"/>
      <c r="BW946" s="66"/>
      <c r="BX946" s="66"/>
      <c r="BY946" s="66"/>
      <c r="BZ946" s="66"/>
      <c r="CA946" s="66"/>
      <c r="CB946" s="66"/>
      <c r="CC946" s="66"/>
    </row>
    <row r="947" spans="1:81" x14ac:dyDescent="0.25">
      <c r="A947" s="66"/>
      <c r="B947" s="66"/>
      <c r="C947" s="79"/>
      <c r="D947" s="67"/>
      <c r="E947" s="66"/>
      <c r="F947" s="66"/>
      <c r="G947" s="66"/>
      <c r="H947" s="66"/>
      <c r="I947" s="110"/>
      <c r="J947" s="110"/>
      <c r="K947" s="111"/>
      <c r="L947" s="111"/>
      <c r="M947" s="112"/>
      <c r="N947" s="112"/>
      <c r="O947" s="112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  <c r="AQ947" s="66"/>
      <c r="AR947" s="66"/>
      <c r="AS947" s="66"/>
      <c r="AT947" s="66"/>
      <c r="AU947" s="66"/>
      <c r="AV947" s="66"/>
      <c r="AW947" s="66"/>
      <c r="AX947" s="66"/>
      <c r="AY947" s="66"/>
      <c r="AZ947" s="66"/>
      <c r="BA947" s="66"/>
      <c r="BB947" s="66"/>
      <c r="BC947" s="66"/>
      <c r="BD947" s="66"/>
      <c r="BE947" s="66"/>
      <c r="BF947" s="66"/>
      <c r="BG947" s="66"/>
      <c r="BH947" s="66"/>
      <c r="BI947" s="66"/>
      <c r="BJ947" s="66"/>
      <c r="BK947" s="66"/>
      <c r="BL947" s="66"/>
      <c r="BM947" s="66"/>
      <c r="BN947" s="66"/>
      <c r="BO947" s="66"/>
      <c r="BP947" s="66"/>
      <c r="BQ947" s="66"/>
      <c r="BR947" s="66"/>
      <c r="BS947" s="66"/>
      <c r="BT947" s="66"/>
      <c r="BU947" s="66"/>
      <c r="BV947" s="66"/>
      <c r="BW947" s="66"/>
      <c r="BX947" s="66"/>
      <c r="BY947" s="66"/>
      <c r="BZ947" s="66"/>
      <c r="CA947" s="66"/>
      <c r="CB947" s="66"/>
      <c r="CC947" s="66"/>
    </row>
    <row r="948" spans="1:81" x14ac:dyDescent="0.25">
      <c r="A948" s="66"/>
      <c r="B948" s="66"/>
      <c r="C948" s="79"/>
      <c r="D948" s="67"/>
      <c r="E948" s="66"/>
      <c r="F948" s="66"/>
      <c r="G948" s="66"/>
      <c r="H948" s="66"/>
      <c r="I948" s="110"/>
      <c r="J948" s="110"/>
      <c r="K948" s="111"/>
      <c r="L948" s="111"/>
      <c r="M948" s="112"/>
      <c r="N948" s="112"/>
      <c r="O948" s="112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  <c r="AQ948" s="66"/>
      <c r="AR948" s="66"/>
      <c r="AS948" s="66"/>
      <c r="AT948" s="66"/>
      <c r="AU948" s="66"/>
      <c r="AV948" s="66"/>
      <c r="AW948" s="66"/>
      <c r="AX948" s="66"/>
      <c r="AY948" s="66"/>
      <c r="AZ948" s="66"/>
      <c r="BA948" s="66"/>
      <c r="BB948" s="66"/>
      <c r="BC948" s="66"/>
      <c r="BD948" s="66"/>
      <c r="BE948" s="66"/>
      <c r="BF948" s="66"/>
      <c r="BG948" s="66"/>
      <c r="BH948" s="66"/>
      <c r="BI948" s="66"/>
      <c r="BJ948" s="66"/>
      <c r="BK948" s="66"/>
      <c r="BL948" s="66"/>
      <c r="BM948" s="66"/>
      <c r="BN948" s="66"/>
      <c r="BO948" s="66"/>
      <c r="BP948" s="66"/>
      <c r="BQ948" s="66"/>
      <c r="BR948" s="66"/>
      <c r="BS948" s="66"/>
      <c r="BT948" s="66"/>
      <c r="BU948" s="66"/>
      <c r="BV948" s="66"/>
      <c r="BW948" s="66"/>
      <c r="BX948" s="66"/>
      <c r="BY948" s="66"/>
      <c r="BZ948" s="66"/>
      <c r="CA948" s="66"/>
      <c r="CB948" s="66"/>
      <c r="CC948" s="66"/>
    </row>
    <row r="949" spans="1:81" x14ac:dyDescent="0.25">
      <c r="A949" s="66"/>
      <c r="B949" s="66"/>
      <c r="C949" s="79"/>
      <c r="D949" s="67"/>
      <c r="E949" s="66"/>
      <c r="F949" s="66"/>
      <c r="G949" s="66"/>
      <c r="H949" s="66"/>
      <c r="I949" s="110"/>
      <c r="J949" s="110"/>
      <c r="K949" s="111"/>
      <c r="L949" s="111"/>
      <c r="M949" s="112"/>
      <c r="N949" s="112"/>
      <c r="O949" s="112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  <c r="AQ949" s="66"/>
      <c r="AR949" s="66"/>
      <c r="AS949" s="66"/>
      <c r="AT949" s="66"/>
      <c r="AU949" s="66"/>
      <c r="AV949" s="66"/>
      <c r="AW949" s="66"/>
      <c r="AX949" s="66"/>
      <c r="AY949" s="66"/>
      <c r="AZ949" s="66"/>
      <c r="BA949" s="66"/>
      <c r="BB949" s="66"/>
      <c r="BC949" s="66"/>
      <c r="BD949" s="66"/>
      <c r="BE949" s="66"/>
      <c r="BF949" s="66"/>
      <c r="BG949" s="66"/>
      <c r="BH949" s="66"/>
      <c r="BI949" s="66"/>
      <c r="BJ949" s="66"/>
      <c r="BK949" s="66"/>
      <c r="BL949" s="66"/>
      <c r="BM949" s="66"/>
      <c r="BN949" s="66"/>
      <c r="BO949" s="66"/>
      <c r="BP949" s="66"/>
      <c r="BQ949" s="66"/>
      <c r="BR949" s="66"/>
      <c r="BS949" s="66"/>
      <c r="BT949" s="66"/>
      <c r="BU949" s="66"/>
      <c r="BV949" s="66"/>
      <c r="BW949" s="66"/>
      <c r="BX949" s="66"/>
      <c r="BY949" s="66"/>
      <c r="BZ949" s="66"/>
      <c r="CA949" s="66"/>
      <c r="CB949" s="66"/>
      <c r="CC949" s="66"/>
    </row>
    <row r="950" spans="1:81" x14ac:dyDescent="0.25">
      <c r="A950" s="66"/>
      <c r="B950" s="66"/>
      <c r="C950" s="79"/>
      <c r="D950" s="67"/>
      <c r="E950" s="66"/>
      <c r="F950" s="66"/>
      <c r="G950" s="66"/>
      <c r="H950" s="66"/>
      <c r="I950" s="110"/>
      <c r="J950" s="110"/>
      <c r="K950" s="111"/>
      <c r="L950" s="111"/>
      <c r="M950" s="112"/>
      <c r="N950" s="112"/>
      <c r="O950" s="112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  <c r="AQ950" s="66"/>
      <c r="AR950" s="66"/>
      <c r="AS950" s="66"/>
      <c r="AT950" s="66"/>
      <c r="AU950" s="66"/>
      <c r="AV950" s="66"/>
      <c r="AW950" s="66"/>
      <c r="AX950" s="66"/>
      <c r="AY950" s="66"/>
      <c r="AZ950" s="66"/>
      <c r="BA950" s="66"/>
      <c r="BB950" s="66"/>
      <c r="BC950" s="66"/>
      <c r="BD950" s="66"/>
      <c r="BE950" s="66"/>
      <c r="BF950" s="66"/>
      <c r="BG950" s="66"/>
      <c r="BH950" s="66"/>
      <c r="BI950" s="66"/>
      <c r="BJ950" s="66"/>
      <c r="BK950" s="66"/>
      <c r="BL950" s="66"/>
      <c r="BM950" s="66"/>
      <c r="BN950" s="66"/>
      <c r="BO950" s="66"/>
      <c r="BP950" s="66"/>
      <c r="BQ950" s="66"/>
      <c r="BR950" s="66"/>
      <c r="BS950" s="66"/>
      <c r="BT950" s="66"/>
      <c r="BU950" s="66"/>
      <c r="BV950" s="66"/>
      <c r="BW950" s="66"/>
      <c r="BX950" s="66"/>
      <c r="BY950" s="66"/>
      <c r="BZ950" s="66"/>
      <c r="CA950" s="66"/>
      <c r="CB950" s="66"/>
      <c r="CC950" s="66"/>
    </row>
    <row r="951" spans="1:81" x14ac:dyDescent="0.25">
      <c r="A951" s="66"/>
      <c r="B951" s="66"/>
      <c r="C951" s="79"/>
      <c r="D951" s="67"/>
      <c r="E951" s="66"/>
      <c r="F951" s="66"/>
      <c r="G951" s="66"/>
      <c r="H951" s="66"/>
      <c r="I951" s="110"/>
      <c r="J951" s="110"/>
      <c r="K951" s="111"/>
      <c r="L951" s="111"/>
      <c r="M951" s="112"/>
      <c r="N951" s="112"/>
      <c r="O951" s="112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  <c r="AQ951" s="66"/>
      <c r="AR951" s="66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  <c r="BD951" s="66"/>
      <c r="BE951" s="66"/>
      <c r="BF951" s="66"/>
      <c r="BG951" s="66"/>
      <c r="BH951" s="66"/>
      <c r="BI951" s="66"/>
      <c r="BJ951" s="66"/>
      <c r="BK951" s="66"/>
      <c r="BL951" s="66"/>
      <c r="BM951" s="66"/>
      <c r="BN951" s="66"/>
      <c r="BO951" s="66"/>
      <c r="BP951" s="66"/>
      <c r="BQ951" s="66"/>
      <c r="BR951" s="66"/>
      <c r="BS951" s="66"/>
      <c r="BT951" s="66"/>
      <c r="BU951" s="66"/>
      <c r="BV951" s="66"/>
      <c r="BW951" s="66"/>
      <c r="BX951" s="66"/>
      <c r="BY951" s="66"/>
      <c r="BZ951" s="66"/>
      <c r="CA951" s="66"/>
      <c r="CB951" s="66"/>
      <c r="CC951" s="66"/>
    </row>
    <row r="952" spans="1:81" x14ac:dyDescent="0.25">
      <c r="A952" s="66"/>
      <c r="B952" s="66"/>
      <c r="C952" s="79"/>
      <c r="D952" s="67"/>
      <c r="E952" s="66"/>
      <c r="F952" s="66"/>
      <c r="G952" s="66"/>
      <c r="H952" s="66"/>
      <c r="I952" s="110"/>
      <c r="J952" s="110"/>
      <c r="K952" s="111"/>
      <c r="L952" s="111"/>
      <c r="M952" s="112"/>
      <c r="N952" s="112"/>
      <c r="O952" s="112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  <c r="AQ952" s="66"/>
      <c r="AR952" s="66"/>
      <c r="AS952" s="66"/>
      <c r="AT952" s="66"/>
      <c r="AU952" s="66"/>
      <c r="AV952" s="66"/>
      <c r="AW952" s="66"/>
      <c r="AX952" s="66"/>
      <c r="AY952" s="66"/>
      <c r="AZ952" s="66"/>
      <c r="BA952" s="66"/>
      <c r="BB952" s="66"/>
      <c r="BC952" s="66"/>
      <c r="BD952" s="66"/>
      <c r="BE952" s="66"/>
      <c r="BF952" s="66"/>
      <c r="BG952" s="66"/>
      <c r="BH952" s="66"/>
      <c r="BI952" s="66"/>
      <c r="BJ952" s="66"/>
      <c r="BK952" s="66"/>
      <c r="BL952" s="66"/>
      <c r="BM952" s="66"/>
      <c r="BN952" s="66"/>
      <c r="BO952" s="66"/>
      <c r="BP952" s="66"/>
      <c r="BQ952" s="66"/>
      <c r="BR952" s="66"/>
      <c r="BS952" s="66"/>
      <c r="BT952" s="66"/>
      <c r="BU952" s="66"/>
      <c r="BV952" s="66"/>
      <c r="BW952" s="66"/>
      <c r="BX952" s="66"/>
      <c r="BY952" s="66"/>
      <c r="BZ952" s="66"/>
      <c r="CA952" s="66"/>
      <c r="CB952" s="66"/>
      <c r="CC952" s="66"/>
    </row>
    <row r="953" spans="1:81" x14ac:dyDescent="0.25">
      <c r="A953" s="66"/>
      <c r="B953" s="66"/>
      <c r="C953" s="79"/>
      <c r="D953" s="67"/>
      <c r="E953" s="66"/>
      <c r="F953" s="66"/>
      <c r="G953" s="66"/>
      <c r="H953" s="66"/>
      <c r="I953" s="110"/>
      <c r="J953" s="110"/>
      <c r="K953" s="111"/>
      <c r="L953" s="111"/>
      <c r="M953" s="112"/>
      <c r="N953" s="112"/>
      <c r="O953" s="112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  <c r="AQ953" s="66"/>
      <c r="AR953" s="66"/>
      <c r="AS953" s="66"/>
      <c r="AT953" s="66"/>
      <c r="AU953" s="66"/>
      <c r="AV953" s="66"/>
      <c r="AW953" s="66"/>
      <c r="AX953" s="66"/>
      <c r="AY953" s="66"/>
      <c r="AZ953" s="66"/>
      <c r="BA953" s="66"/>
      <c r="BB953" s="66"/>
      <c r="BC953" s="66"/>
      <c r="BD953" s="66"/>
      <c r="BE953" s="66"/>
      <c r="BF953" s="66"/>
      <c r="BG953" s="66"/>
      <c r="BH953" s="66"/>
      <c r="BI953" s="66"/>
      <c r="BJ953" s="66"/>
      <c r="BK953" s="66"/>
      <c r="BL953" s="66"/>
      <c r="BM953" s="66"/>
      <c r="BN953" s="66"/>
      <c r="BO953" s="66"/>
      <c r="BP953" s="66"/>
      <c r="BQ953" s="66"/>
      <c r="BR953" s="66"/>
      <c r="BS953" s="66"/>
      <c r="BT953" s="66"/>
      <c r="BU953" s="66"/>
      <c r="BV953" s="66"/>
      <c r="BW953" s="66"/>
      <c r="BX953" s="66"/>
      <c r="BY953" s="66"/>
      <c r="BZ953" s="66"/>
      <c r="CA953" s="66"/>
      <c r="CB953" s="66"/>
      <c r="CC953" s="66"/>
    </row>
    <row r="954" spans="1:81" x14ac:dyDescent="0.25">
      <c r="A954" s="66"/>
      <c r="B954" s="66"/>
      <c r="C954" s="79"/>
      <c r="D954" s="67"/>
      <c r="E954" s="66"/>
      <c r="F954" s="66"/>
      <c r="G954" s="66"/>
      <c r="H954" s="66"/>
      <c r="I954" s="110"/>
      <c r="J954" s="110"/>
      <c r="K954" s="111"/>
      <c r="L954" s="111"/>
      <c r="M954" s="112"/>
      <c r="N954" s="112"/>
      <c r="O954" s="112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  <c r="AQ954" s="66"/>
      <c r="AR954" s="66"/>
      <c r="AS954" s="66"/>
      <c r="AT954" s="66"/>
      <c r="AU954" s="66"/>
      <c r="AV954" s="66"/>
      <c r="AW954" s="66"/>
      <c r="AX954" s="66"/>
      <c r="AY954" s="66"/>
      <c r="AZ954" s="66"/>
      <c r="BA954" s="66"/>
      <c r="BB954" s="66"/>
      <c r="BC954" s="66"/>
      <c r="BD954" s="66"/>
      <c r="BE954" s="66"/>
      <c r="BF954" s="66"/>
      <c r="BG954" s="66"/>
      <c r="BH954" s="66"/>
      <c r="BI954" s="66"/>
      <c r="BJ954" s="66"/>
      <c r="BK954" s="66"/>
      <c r="BL954" s="66"/>
      <c r="BM954" s="66"/>
      <c r="BN954" s="66"/>
      <c r="BO954" s="66"/>
      <c r="BP954" s="66"/>
      <c r="BQ954" s="66"/>
      <c r="BR954" s="66"/>
      <c r="BS954" s="66"/>
      <c r="BT954" s="66"/>
      <c r="BU954" s="66"/>
      <c r="BV954" s="66"/>
      <c r="BW954" s="66"/>
      <c r="BX954" s="66"/>
      <c r="BY954" s="66"/>
      <c r="BZ954" s="66"/>
      <c r="CA954" s="66"/>
      <c r="CB954" s="66"/>
      <c r="CC954" s="66"/>
    </row>
    <row r="955" spans="1:81" x14ac:dyDescent="0.25">
      <c r="A955" s="66"/>
      <c r="B955" s="66"/>
      <c r="C955" s="79"/>
      <c r="D955" s="67"/>
      <c r="E955" s="66"/>
      <c r="F955" s="66"/>
      <c r="G955" s="66"/>
      <c r="H955" s="66"/>
      <c r="I955" s="110"/>
      <c r="J955" s="110"/>
      <c r="K955" s="111"/>
      <c r="L955" s="111"/>
      <c r="M955" s="112"/>
      <c r="N955" s="112"/>
      <c r="O955" s="112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  <c r="AQ955" s="66"/>
      <c r="AR955" s="66"/>
      <c r="AS955" s="66"/>
      <c r="AT955" s="66"/>
      <c r="AU955" s="66"/>
      <c r="AV955" s="66"/>
      <c r="AW955" s="66"/>
      <c r="AX955" s="66"/>
      <c r="AY955" s="66"/>
      <c r="AZ955" s="66"/>
      <c r="BA955" s="66"/>
      <c r="BB955" s="66"/>
      <c r="BC955" s="66"/>
      <c r="BD955" s="66"/>
      <c r="BE955" s="66"/>
      <c r="BF955" s="66"/>
      <c r="BG955" s="66"/>
      <c r="BH955" s="66"/>
      <c r="BI955" s="66"/>
      <c r="BJ955" s="66"/>
      <c r="BK955" s="66"/>
      <c r="BL955" s="66"/>
      <c r="BM955" s="66"/>
      <c r="BN955" s="66"/>
      <c r="BO955" s="66"/>
      <c r="BP955" s="66"/>
      <c r="BQ955" s="66"/>
      <c r="BR955" s="66"/>
      <c r="BS955" s="66"/>
      <c r="BT955" s="66"/>
      <c r="BU955" s="66"/>
      <c r="BV955" s="66"/>
      <c r="BW955" s="66"/>
      <c r="BX955" s="66"/>
      <c r="BY955" s="66"/>
      <c r="BZ955" s="66"/>
      <c r="CA955" s="66"/>
      <c r="CB955" s="66"/>
      <c r="CC955" s="66"/>
    </row>
    <row r="956" spans="1:81" x14ac:dyDescent="0.25">
      <c r="A956" s="66"/>
      <c r="B956" s="66"/>
      <c r="C956" s="79"/>
      <c r="D956" s="67"/>
      <c r="E956" s="66"/>
      <c r="F956" s="66"/>
      <c r="G956" s="66"/>
      <c r="H956" s="66"/>
      <c r="I956" s="110"/>
      <c r="J956" s="110"/>
      <c r="K956" s="111"/>
      <c r="L956" s="111"/>
      <c r="M956" s="112"/>
      <c r="N956" s="112"/>
      <c r="O956" s="112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  <c r="AQ956" s="66"/>
      <c r="AR956" s="66"/>
      <c r="AS956" s="66"/>
      <c r="AT956" s="66"/>
      <c r="AU956" s="66"/>
      <c r="AV956" s="66"/>
      <c r="AW956" s="66"/>
      <c r="AX956" s="66"/>
      <c r="AY956" s="66"/>
      <c r="AZ956" s="66"/>
      <c r="BA956" s="66"/>
      <c r="BB956" s="66"/>
      <c r="BC956" s="66"/>
      <c r="BD956" s="66"/>
      <c r="BE956" s="66"/>
      <c r="BF956" s="66"/>
      <c r="BG956" s="66"/>
      <c r="BH956" s="66"/>
      <c r="BI956" s="66"/>
      <c r="BJ956" s="66"/>
      <c r="BK956" s="66"/>
      <c r="BL956" s="66"/>
      <c r="BM956" s="66"/>
      <c r="BN956" s="66"/>
      <c r="BO956" s="66"/>
      <c r="BP956" s="66"/>
      <c r="BQ956" s="66"/>
      <c r="BR956" s="66"/>
      <c r="BS956" s="66"/>
      <c r="BT956" s="66"/>
      <c r="BU956" s="66"/>
      <c r="BV956" s="66"/>
      <c r="BW956" s="66"/>
      <c r="BX956" s="66"/>
      <c r="BY956" s="66"/>
      <c r="BZ956" s="66"/>
      <c r="CA956" s="66"/>
      <c r="CB956" s="66"/>
      <c r="CC956" s="66"/>
    </row>
    <row r="957" spans="1:81" x14ac:dyDescent="0.25">
      <c r="A957" s="66"/>
      <c r="B957" s="66"/>
      <c r="C957" s="79"/>
      <c r="D957" s="67"/>
      <c r="E957" s="66"/>
      <c r="F957" s="66"/>
      <c r="G957" s="66"/>
      <c r="H957" s="66"/>
      <c r="I957" s="110"/>
      <c r="J957" s="110"/>
      <c r="K957" s="111"/>
      <c r="L957" s="111"/>
      <c r="M957" s="112"/>
      <c r="N957" s="112"/>
      <c r="O957" s="112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  <c r="AQ957" s="66"/>
      <c r="AR957" s="66"/>
      <c r="AS957" s="66"/>
      <c r="AT957" s="66"/>
      <c r="AU957" s="66"/>
      <c r="AV957" s="66"/>
      <c r="AW957" s="66"/>
      <c r="AX957" s="66"/>
      <c r="AY957" s="66"/>
      <c r="AZ957" s="66"/>
      <c r="BA957" s="66"/>
      <c r="BB957" s="66"/>
      <c r="BC957" s="66"/>
      <c r="BD957" s="66"/>
      <c r="BE957" s="66"/>
      <c r="BF957" s="66"/>
      <c r="BG957" s="66"/>
      <c r="BH957" s="66"/>
      <c r="BI957" s="66"/>
      <c r="BJ957" s="66"/>
      <c r="BK957" s="66"/>
      <c r="BL957" s="66"/>
      <c r="BM957" s="66"/>
      <c r="BN957" s="66"/>
      <c r="BO957" s="66"/>
      <c r="BP957" s="66"/>
      <c r="BQ957" s="66"/>
      <c r="BR957" s="66"/>
      <c r="BS957" s="66"/>
      <c r="BT957" s="66"/>
      <c r="BU957" s="66"/>
      <c r="BV957" s="66"/>
      <c r="BW957" s="66"/>
      <c r="BX957" s="66"/>
      <c r="BY957" s="66"/>
      <c r="BZ957" s="66"/>
      <c r="CA957" s="66"/>
      <c r="CB957" s="66"/>
      <c r="CC957" s="66"/>
    </row>
    <row r="958" spans="1:81" x14ac:dyDescent="0.25">
      <c r="A958" s="66"/>
      <c r="B958" s="66"/>
      <c r="C958" s="79"/>
      <c r="D958" s="67"/>
      <c r="E958" s="66"/>
      <c r="F958" s="66"/>
      <c r="G958" s="66"/>
      <c r="H958" s="66"/>
      <c r="I958" s="110"/>
      <c r="J958" s="110"/>
      <c r="K958" s="111"/>
      <c r="L958" s="111"/>
      <c r="M958" s="112"/>
      <c r="N958" s="112"/>
      <c r="O958" s="112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  <c r="AQ958" s="66"/>
      <c r="AR958" s="66"/>
      <c r="AS958" s="66"/>
      <c r="AT958" s="66"/>
      <c r="AU958" s="66"/>
      <c r="AV958" s="66"/>
      <c r="AW958" s="66"/>
      <c r="AX958" s="66"/>
      <c r="AY958" s="66"/>
      <c r="AZ958" s="66"/>
      <c r="BA958" s="66"/>
      <c r="BB958" s="66"/>
      <c r="BC958" s="66"/>
      <c r="BD958" s="66"/>
      <c r="BE958" s="66"/>
      <c r="BF958" s="66"/>
      <c r="BG958" s="66"/>
      <c r="BH958" s="66"/>
      <c r="BI958" s="66"/>
      <c r="BJ958" s="66"/>
      <c r="BK958" s="66"/>
      <c r="BL958" s="66"/>
      <c r="BM958" s="66"/>
      <c r="BN958" s="66"/>
      <c r="BO958" s="66"/>
      <c r="BP958" s="66"/>
      <c r="BQ958" s="66"/>
      <c r="BR958" s="66"/>
      <c r="BS958" s="66"/>
      <c r="BT958" s="66"/>
      <c r="BU958" s="66"/>
      <c r="BV958" s="66"/>
      <c r="BW958" s="66"/>
      <c r="BX958" s="66"/>
      <c r="BY958" s="66"/>
      <c r="BZ958" s="66"/>
      <c r="CA958" s="66"/>
      <c r="CB958" s="66"/>
      <c r="CC958" s="66"/>
    </row>
    <row r="959" spans="1:81" x14ac:dyDescent="0.25">
      <c r="A959" s="66"/>
      <c r="B959" s="66"/>
      <c r="C959" s="79"/>
      <c r="D959" s="67"/>
      <c r="E959" s="66"/>
      <c r="F959" s="66"/>
      <c r="G959" s="66"/>
      <c r="H959" s="66"/>
      <c r="I959" s="110"/>
      <c r="J959" s="110"/>
      <c r="K959" s="111"/>
      <c r="L959" s="111"/>
      <c r="M959" s="112"/>
      <c r="N959" s="112"/>
      <c r="O959" s="112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  <c r="AQ959" s="66"/>
      <c r="AR959" s="66"/>
      <c r="AS959" s="66"/>
      <c r="AT959" s="66"/>
      <c r="AU959" s="66"/>
      <c r="AV959" s="66"/>
      <c r="AW959" s="66"/>
      <c r="AX959" s="66"/>
      <c r="AY959" s="66"/>
      <c r="AZ959" s="66"/>
      <c r="BA959" s="66"/>
      <c r="BB959" s="66"/>
      <c r="BC959" s="66"/>
      <c r="BD959" s="66"/>
      <c r="BE959" s="66"/>
      <c r="BF959" s="66"/>
      <c r="BG959" s="66"/>
      <c r="BH959" s="66"/>
      <c r="BI959" s="66"/>
      <c r="BJ959" s="66"/>
      <c r="BK959" s="66"/>
      <c r="BL959" s="66"/>
      <c r="BM959" s="66"/>
      <c r="BN959" s="66"/>
      <c r="BO959" s="66"/>
      <c r="BP959" s="66"/>
      <c r="BQ959" s="66"/>
      <c r="BR959" s="66"/>
      <c r="BS959" s="66"/>
      <c r="BT959" s="66"/>
      <c r="BU959" s="66"/>
      <c r="BV959" s="66"/>
      <c r="BW959" s="66"/>
      <c r="BX959" s="66"/>
      <c r="BY959" s="66"/>
      <c r="BZ959" s="66"/>
      <c r="CA959" s="66"/>
      <c r="CB959" s="66"/>
      <c r="CC959" s="66"/>
    </row>
    <row r="960" spans="1:81" x14ac:dyDescent="0.25">
      <c r="A960" s="66"/>
      <c r="B960" s="66"/>
      <c r="C960" s="79"/>
      <c r="D960" s="67"/>
      <c r="E960" s="66"/>
      <c r="F960" s="66"/>
      <c r="G960" s="66"/>
      <c r="H960" s="66"/>
      <c r="I960" s="110"/>
      <c r="J960" s="110"/>
      <c r="K960" s="111"/>
      <c r="L960" s="111"/>
      <c r="M960" s="112"/>
      <c r="N960" s="112"/>
      <c r="O960" s="112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  <c r="AQ960" s="66"/>
      <c r="AR960" s="66"/>
      <c r="AS960" s="66"/>
      <c r="AT960" s="66"/>
      <c r="AU960" s="66"/>
      <c r="AV960" s="66"/>
      <c r="AW960" s="66"/>
      <c r="AX960" s="66"/>
      <c r="AY960" s="66"/>
      <c r="AZ960" s="66"/>
      <c r="BA960" s="66"/>
      <c r="BB960" s="66"/>
      <c r="BC960" s="66"/>
      <c r="BD960" s="66"/>
      <c r="BE960" s="66"/>
      <c r="BF960" s="66"/>
      <c r="BG960" s="66"/>
      <c r="BH960" s="66"/>
      <c r="BI960" s="66"/>
      <c r="BJ960" s="66"/>
      <c r="BK960" s="66"/>
      <c r="BL960" s="66"/>
      <c r="BM960" s="66"/>
      <c r="BN960" s="66"/>
      <c r="BO960" s="66"/>
      <c r="BP960" s="66"/>
      <c r="BQ960" s="66"/>
      <c r="BR960" s="66"/>
      <c r="BS960" s="66"/>
      <c r="BT960" s="66"/>
      <c r="BU960" s="66"/>
      <c r="BV960" s="66"/>
      <c r="BW960" s="66"/>
      <c r="BX960" s="66"/>
      <c r="BY960" s="66"/>
      <c r="BZ960" s="66"/>
      <c r="CA960" s="66"/>
      <c r="CB960" s="66"/>
      <c r="CC960" s="66"/>
    </row>
    <row r="961" spans="1:81" x14ac:dyDescent="0.25">
      <c r="A961" s="66"/>
      <c r="B961" s="66"/>
      <c r="C961" s="79"/>
      <c r="D961" s="67"/>
      <c r="E961" s="66"/>
      <c r="F961" s="66"/>
      <c r="G961" s="66"/>
      <c r="H961" s="66"/>
      <c r="I961" s="110"/>
      <c r="J961" s="110"/>
      <c r="K961" s="111"/>
      <c r="L961" s="111"/>
      <c r="M961" s="112"/>
      <c r="N961" s="112"/>
      <c r="O961" s="112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  <c r="AQ961" s="66"/>
      <c r="AR961" s="66"/>
      <c r="AS961" s="66"/>
      <c r="AT961" s="66"/>
      <c r="AU961" s="66"/>
      <c r="AV961" s="66"/>
      <c r="AW961" s="66"/>
      <c r="AX961" s="66"/>
      <c r="AY961" s="66"/>
      <c r="AZ961" s="66"/>
      <c r="BA961" s="66"/>
      <c r="BB961" s="66"/>
      <c r="BC961" s="66"/>
      <c r="BD961" s="66"/>
      <c r="BE961" s="66"/>
      <c r="BF961" s="66"/>
      <c r="BG961" s="66"/>
      <c r="BH961" s="66"/>
      <c r="BI961" s="66"/>
      <c r="BJ961" s="66"/>
      <c r="BK961" s="66"/>
      <c r="BL961" s="66"/>
      <c r="BM961" s="66"/>
      <c r="BN961" s="66"/>
      <c r="BO961" s="66"/>
      <c r="BP961" s="66"/>
      <c r="BQ961" s="66"/>
      <c r="BR961" s="66"/>
      <c r="BS961" s="66"/>
      <c r="BT961" s="66"/>
      <c r="BU961" s="66"/>
      <c r="BV961" s="66"/>
      <c r="BW961" s="66"/>
      <c r="BX961" s="66"/>
      <c r="BY961" s="66"/>
      <c r="BZ961" s="66"/>
      <c r="CA961" s="66"/>
      <c r="CB961" s="66"/>
      <c r="CC961" s="66"/>
    </row>
    <row r="962" spans="1:81" x14ac:dyDescent="0.25">
      <c r="A962" s="66"/>
      <c r="B962" s="66"/>
      <c r="C962" s="79"/>
      <c r="D962" s="67"/>
      <c r="E962" s="66"/>
      <c r="F962" s="66"/>
      <c r="G962" s="66"/>
      <c r="H962" s="66"/>
      <c r="I962" s="110"/>
      <c r="J962" s="110"/>
      <c r="K962" s="111"/>
      <c r="L962" s="111"/>
      <c r="M962" s="112"/>
      <c r="N962" s="112"/>
      <c r="O962" s="112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  <c r="AQ962" s="66"/>
      <c r="AR962" s="66"/>
      <c r="AS962" s="66"/>
      <c r="AT962" s="66"/>
      <c r="AU962" s="66"/>
      <c r="AV962" s="66"/>
      <c r="AW962" s="66"/>
      <c r="AX962" s="66"/>
      <c r="AY962" s="66"/>
      <c r="AZ962" s="66"/>
      <c r="BA962" s="66"/>
      <c r="BB962" s="66"/>
      <c r="BC962" s="66"/>
      <c r="BD962" s="66"/>
      <c r="BE962" s="66"/>
      <c r="BF962" s="66"/>
      <c r="BG962" s="66"/>
      <c r="BH962" s="66"/>
      <c r="BI962" s="66"/>
      <c r="BJ962" s="66"/>
      <c r="BK962" s="66"/>
      <c r="BL962" s="66"/>
      <c r="BM962" s="66"/>
      <c r="BN962" s="66"/>
      <c r="BO962" s="66"/>
      <c r="BP962" s="66"/>
      <c r="BQ962" s="66"/>
      <c r="BR962" s="66"/>
      <c r="BS962" s="66"/>
      <c r="BT962" s="66"/>
      <c r="BU962" s="66"/>
      <c r="BV962" s="66"/>
      <c r="BW962" s="66"/>
      <c r="BX962" s="66"/>
      <c r="BY962" s="66"/>
      <c r="BZ962" s="66"/>
      <c r="CA962" s="66"/>
      <c r="CB962" s="66"/>
      <c r="CC962" s="66"/>
    </row>
    <row r="963" spans="1:81" x14ac:dyDescent="0.25">
      <c r="A963" s="66"/>
      <c r="B963" s="66"/>
      <c r="C963" s="79"/>
      <c r="D963" s="67"/>
      <c r="E963" s="66"/>
      <c r="F963" s="66"/>
      <c r="G963" s="66"/>
      <c r="H963" s="66"/>
      <c r="I963" s="110"/>
      <c r="J963" s="110"/>
      <c r="K963" s="111"/>
      <c r="L963" s="111"/>
      <c r="M963" s="112"/>
      <c r="N963" s="112"/>
      <c r="O963" s="112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  <c r="BD963" s="66"/>
      <c r="BE963" s="66"/>
      <c r="BF963" s="66"/>
      <c r="BG963" s="66"/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66"/>
      <c r="BU963" s="66"/>
      <c r="BV963" s="66"/>
      <c r="BW963" s="66"/>
      <c r="BX963" s="66"/>
      <c r="BY963" s="66"/>
      <c r="BZ963" s="66"/>
      <c r="CA963" s="66"/>
      <c r="CB963" s="66"/>
      <c r="CC963" s="66"/>
    </row>
    <row r="964" spans="1:81" x14ac:dyDescent="0.25">
      <c r="A964" s="66"/>
      <c r="B964" s="66"/>
      <c r="C964" s="79"/>
      <c r="D964" s="67"/>
      <c r="E964" s="66"/>
      <c r="F964" s="66"/>
      <c r="G964" s="66"/>
      <c r="H964" s="66"/>
      <c r="I964" s="110"/>
      <c r="J964" s="110"/>
      <c r="K964" s="111"/>
      <c r="L964" s="111"/>
      <c r="M964" s="112"/>
      <c r="N964" s="112"/>
      <c r="O964" s="112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  <c r="AQ964" s="66"/>
      <c r="AR964" s="66"/>
      <c r="AS964" s="66"/>
      <c r="AT964" s="66"/>
      <c r="AU964" s="66"/>
      <c r="AV964" s="66"/>
      <c r="AW964" s="66"/>
      <c r="AX964" s="66"/>
      <c r="AY964" s="66"/>
      <c r="AZ964" s="66"/>
      <c r="BA964" s="66"/>
      <c r="BB964" s="66"/>
      <c r="BC964" s="66"/>
      <c r="BD964" s="66"/>
      <c r="BE964" s="66"/>
      <c r="BF964" s="66"/>
      <c r="BG964" s="66"/>
      <c r="BH964" s="66"/>
      <c r="BI964" s="66"/>
      <c r="BJ964" s="66"/>
      <c r="BK964" s="66"/>
      <c r="BL964" s="66"/>
      <c r="BM964" s="66"/>
      <c r="BN964" s="66"/>
      <c r="BO964" s="66"/>
      <c r="BP964" s="66"/>
      <c r="BQ964" s="66"/>
      <c r="BR964" s="66"/>
      <c r="BS964" s="66"/>
      <c r="BT964" s="66"/>
      <c r="BU964" s="66"/>
      <c r="BV964" s="66"/>
      <c r="BW964" s="66"/>
      <c r="BX964" s="66"/>
      <c r="BY964" s="66"/>
      <c r="BZ964" s="66"/>
      <c r="CA964" s="66"/>
      <c r="CB964" s="66"/>
      <c r="CC964" s="66"/>
    </row>
    <row r="965" spans="1:81" x14ac:dyDescent="0.25">
      <c r="A965" s="66"/>
      <c r="B965" s="66"/>
      <c r="C965" s="79"/>
      <c r="D965" s="67"/>
      <c r="E965" s="66"/>
      <c r="F965" s="66"/>
      <c r="G965" s="66"/>
      <c r="H965" s="66"/>
      <c r="I965" s="110"/>
      <c r="J965" s="110"/>
      <c r="K965" s="111"/>
      <c r="L965" s="111"/>
      <c r="M965" s="112"/>
      <c r="N965" s="112"/>
      <c r="O965" s="112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  <c r="AQ965" s="66"/>
      <c r="AR965" s="66"/>
      <c r="AS965" s="66"/>
      <c r="AT965" s="66"/>
      <c r="AU965" s="66"/>
      <c r="AV965" s="66"/>
      <c r="AW965" s="66"/>
      <c r="AX965" s="66"/>
      <c r="AY965" s="66"/>
      <c r="AZ965" s="66"/>
      <c r="BA965" s="66"/>
      <c r="BB965" s="66"/>
      <c r="BC965" s="66"/>
      <c r="BD965" s="66"/>
      <c r="BE965" s="66"/>
      <c r="BF965" s="66"/>
      <c r="BG965" s="66"/>
      <c r="BH965" s="66"/>
      <c r="BI965" s="66"/>
      <c r="BJ965" s="66"/>
      <c r="BK965" s="66"/>
      <c r="BL965" s="66"/>
      <c r="BM965" s="66"/>
      <c r="BN965" s="66"/>
      <c r="BO965" s="66"/>
      <c r="BP965" s="66"/>
      <c r="BQ965" s="66"/>
      <c r="BR965" s="66"/>
      <c r="BS965" s="66"/>
      <c r="BT965" s="66"/>
      <c r="BU965" s="66"/>
      <c r="BV965" s="66"/>
      <c r="BW965" s="66"/>
      <c r="BX965" s="66"/>
      <c r="BY965" s="66"/>
      <c r="BZ965" s="66"/>
      <c r="CA965" s="66"/>
      <c r="CB965" s="66"/>
      <c r="CC965" s="66"/>
    </row>
    <row r="966" spans="1:81" x14ac:dyDescent="0.25">
      <c r="A966" s="66"/>
      <c r="B966" s="66"/>
      <c r="C966" s="79"/>
      <c r="D966" s="67"/>
      <c r="E966" s="66"/>
      <c r="F966" s="66"/>
      <c r="G966" s="66"/>
      <c r="H966" s="66"/>
      <c r="I966" s="110"/>
      <c r="J966" s="110"/>
      <c r="K966" s="111"/>
      <c r="L966" s="111"/>
      <c r="M966" s="112"/>
      <c r="N966" s="112"/>
      <c r="O966" s="112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  <c r="AQ966" s="66"/>
      <c r="AR966" s="66"/>
      <c r="AS966" s="66"/>
      <c r="AT966" s="66"/>
      <c r="AU966" s="66"/>
      <c r="AV966" s="66"/>
      <c r="AW966" s="66"/>
      <c r="AX966" s="66"/>
      <c r="AY966" s="66"/>
      <c r="AZ966" s="66"/>
      <c r="BA966" s="66"/>
      <c r="BB966" s="66"/>
      <c r="BC966" s="66"/>
      <c r="BD966" s="66"/>
      <c r="BE966" s="66"/>
      <c r="BF966" s="66"/>
      <c r="BG966" s="66"/>
      <c r="BH966" s="66"/>
      <c r="BI966" s="66"/>
      <c r="BJ966" s="66"/>
      <c r="BK966" s="66"/>
      <c r="BL966" s="66"/>
      <c r="BM966" s="66"/>
      <c r="BN966" s="66"/>
      <c r="BO966" s="66"/>
      <c r="BP966" s="66"/>
      <c r="BQ966" s="66"/>
      <c r="BR966" s="66"/>
      <c r="BS966" s="66"/>
      <c r="BT966" s="66"/>
      <c r="BU966" s="66"/>
      <c r="BV966" s="66"/>
      <c r="BW966" s="66"/>
      <c r="BX966" s="66"/>
      <c r="BY966" s="66"/>
      <c r="BZ966" s="66"/>
      <c r="CA966" s="66"/>
      <c r="CB966" s="66"/>
      <c r="CC966" s="66"/>
    </row>
    <row r="967" spans="1:81" x14ac:dyDescent="0.25">
      <c r="A967" s="66"/>
      <c r="B967" s="66"/>
      <c r="C967" s="79"/>
      <c r="D967" s="67"/>
      <c r="E967" s="66"/>
      <c r="F967" s="66"/>
      <c r="G967" s="66"/>
      <c r="H967" s="66"/>
      <c r="I967" s="110"/>
      <c r="J967" s="110"/>
      <c r="K967" s="111"/>
      <c r="L967" s="111"/>
      <c r="M967" s="112"/>
      <c r="N967" s="112"/>
      <c r="O967" s="112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  <c r="AQ967" s="66"/>
      <c r="AR967" s="66"/>
      <c r="AS967" s="66"/>
      <c r="AT967" s="66"/>
      <c r="AU967" s="66"/>
      <c r="AV967" s="66"/>
      <c r="AW967" s="66"/>
      <c r="AX967" s="66"/>
      <c r="AY967" s="66"/>
      <c r="AZ967" s="66"/>
      <c r="BA967" s="66"/>
      <c r="BB967" s="66"/>
      <c r="BC967" s="66"/>
      <c r="BD967" s="66"/>
      <c r="BE967" s="66"/>
      <c r="BF967" s="66"/>
      <c r="BG967" s="66"/>
      <c r="BH967" s="66"/>
      <c r="BI967" s="66"/>
      <c r="BJ967" s="66"/>
      <c r="BK967" s="66"/>
      <c r="BL967" s="66"/>
      <c r="BM967" s="66"/>
      <c r="BN967" s="66"/>
      <c r="BO967" s="66"/>
      <c r="BP967" s="66"/>
      <c r="BQ967" s="66"/>
      <c r="BR967" s="66"/>
      <c r="BS967" s="66"/>
      <c r="BT967" s="66"/>
      <c r="BU967" s="66"/>
      <c r="BV967" s="66"/>
      <c r="BW967" s="66"/>
      <c r="BX967" s="66"/>
      <c r="BY967" s="66"/>
      <c r="BZ967" s="66"/>
      <c r="CA967" s="66"/>
      <c r="CB967" s="66"/>
      <c r="CC967" s="66"/>
    </row>
    <row r="968" spans="1:81" x14ac:dyDescent="0.25">
      <c r="A968" s="66"/>
      <c r="B968" s="66"/>
      <c r="C968" s="79"/>
      <c r="D968" s="67"/>
      <c r="E968" s="66"/>
      <c r="F968" s="66"/>
      <c r="G968" s="66"/>
      <c r="H968" s="66"/>
      <c r="I968" s="110"/>
      <c r="J968" s="110"/>
      <c r="K968" s="111"/>
      <c r="L968" s="111"/>
      <c r="M968" s="112"/>
      <c r="N968" s="112"/>
      <c r="O968" s="112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  <c r="AQ968" s="66"/>
      <c r="AR968" s="66"/>
      <c r="AS968" s="66"/>
      <c r="AT968" s="66"/>
      <c r="AU968" s="66"/>
      <c r="AV968" s="66"/>
      <c r="AW968" s="66"/>
      <c r="AX968" s="66"/>
      <c r="AY968" s="66"/>
      <c r="AZ968" s="66"/>
      <c r="BA968" s="66"/>
      <c r="BB968" s="66"/>
      <c r="BC968" s="66"/>
      <c r="BD968" s="66"/>
      <c r="BE968" s="66"/>
      <c r="BF968" s="66"/>
      <c r="BG968" s="66"/>
      <c r="BH968" s="66"/>
      <c r="BI968" s="66"/>
      <c r="BJ968" s="66"/>
      <c r="BK968" s="66"/>
      <c r="BL968" s="66"/>
      <c r="BM968" s="66"/>
      <c r="BN968" s="66"/>
      <c r="BO968" s="66"/>
      <c r="BP968" s="66"/>
      <c r="BQ968" s="66"/>
      <c r="BR968" s="66"/>
      <c r="BS968" s="66"/>
      <c r="BT968" s="66"/>
      <c r="BU968" s="66"/>
      <c r="BV968" s="66"/>
      <c r="BW968" s="66"/>
      <c r="BX968" s="66"/>
      <c r="BY968" s="66"/>
      <c r="BZ968" s="66"/>
      <c r="CA968" s="66"/>
      <c r="CB968" s="66"/>
      <c r="CC968" s="66"/>
    </row>
    <row r="969" spans="1:81" x14ac:dyDescent="0.25">
      <c r="A969" s="66"/>
      <c r="B969" s="66"/>
      <c r="C969" s="79"/>
      <c r="D969" s="67"/>
      <c r="E969" s="66"/>
      <c r="F969" s="66"/>
      <c r="G969" s="66"/>
      <c r="H969" s="66"/>
      <c r="I969" s="110"/>
      <c r="J969" s="110"/>
      <c r="K969" s="111"/>
      <c r="L969" s="111"/>
      <c r="M969" s="112"/>
      <c r="N969" s="112"/>
      <c r="O969" s="112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  <c r="AQ969" s="66"/>
      <c r="AR969" s="66"/>
      <c r="AS969" s="66"/>
      <c r="AT969" s="66"/>
      <c r="AU969" s="66"/>
      <c r="AV969" s="66"/>
      <c r="AW969" s="66"/>
      <c r="AX969" s="66"/>
      <c r="AY969" s="66"/>
      <c r="AZ969" s="66"/>
      <c r="BA969" s="66"/>
      <c r="BB969" s="66"/>
      <c r="BC969" s="66"/>
      <c r="BD969" s="66"/>
      <c r="BE969" s="66"/>
      <c r="BF969" s="66"/>
      <c r="BG969" s="66"/>
      <c r="BH969" s="66"/>
      <c r="BI969" s="66"/>
      <c r="BJ969" s="66"/>
      <c r="BK969" s="66"/>
      <c r="BL969" s="66"/>
      <c r="BM969" s="66"/>
      <c r="BN969" s="66"/>
      <c r="BO969" s="66"/>
      <c r="BP969" s="66"/>
      <c r="BQ969" s="66"/>
      <c r="BR969" s="66"/>
      <c r="BS969" s="66"/>
      <c r="BT969" s="66"/>
      <c r="BU969" s="66"/>
      <c r="BV969" s="66"/>
      <c r="BW969" s="66"/>
      <c r="BX969" s="66"/>
      <c r="BY969" s="66"/>
      <c r="BZ969" s="66"/>
      <c r="CA969" s="66"/>
      <c r="CB969" s="66"/>
      <c r="CC969" s="66"/>
    </row>
    <row r="970" spans="1:81" x14ac:dyDescent="0.25">
      <c r="A970" s="66"/>
      <c r="B970" s="66"/>
      <c r="C970" s="79"/>
      <c r="D970" s="67"/>
      <c r="E970" s="66"/>
      <c r="F970" s="66"/>
      <c r="G970" s="66"/>
      <c r="H970" s="66"/>
      <c r="I970" s="110"/>
      <c r="J970" s="110"/>
      <c r="K970" s="111"/>
      <c r="L970" s="111"/>
      <c r="M970" s="112"/>
      <c r="N970" s="112"/>
      <c r="O970" s="112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  <c r="AQ970" s="66"/>
      <c r="AR970" s="66"/>
      <c r="AS970" s="66"/>
      <c r="AT970" s="66"/>
      <c r="AU970" s="66"/>
      <c r="AV970" s="66"/>
      <c r="AW970" s="66"/>
      <c r="AX970" s="66"/>
      <c r="AY970" s="66"/>
      <c r="AZ970" s="66"/>
      <c r="BA970" s="66"/>
      <c r="BB970" s="66"/>
      <c r="BC970" s="66"/>
      <c r="BD970" s="66"/>
      <c r="BE970" s="66"/>
      <c r="BF970" s="66"/>
      <c r="BG970" s="66"/>
      <c r="BH970" s="66"/>
      <c r="BI970" s="66"/>
      <c r="BJ970" s="66"/>
      <c r="BK970" s="66"/>
      <c r="BL970" s="66"/>
      <c r="BM970" s="66"/>
      <c r="BN970" s="66"/>
      <c r="BO970" s="66"/>
      <c r="BP970" s="66"/>
      <c r="BQ970" s="66"/>
      <c r="BR970" s="66"/>
      <c r="BS970" s="66"/>
      <c r="BT970" s="66"/>
      <c r="BU970" s="66"/>
      <c r="BV970" s="66"/>
      <c r="BW970" s="66"/>
      <c r="BX970" s="66"/>
      <c r="BY970" s="66"/>
      <c r="BZ970" s="66"/>
      <c r="CA970" s="66"/>
      <c r="CB970" s="66"/>
      <c r="CC970" s="66"/>
    </row>
    <row r="971" spans="1:81" x14ac:dyDescent="0.25">
      <c r="A971" s="66"/>
      <c r="B971" s="66"/>
      <c r="C971" s="79"/>
      <c r="D971" s="67"/>
      <c r="E971" s="66"/>
      <c r="F971" s="66"/>
      <c r="G971" s="66"/>
      <c r="H971" s="66"/>
      <c r="I971" s="110"/>
      <c r="J971" s="110"/>
      <c r="K971" s="111"/>
      <c r="L971" s="111"/>
      <c r="M971" s="112"/>
      <c r="N971" s="112"/>
      <c r="O971" s="112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  <c r="AQ971" s="66"/>
      <c r="AR971" s="66"/>
      <c r="AS971" s="66"/>
      <c r="AT971" s="66"/>
      <c r="AU971" s="66"/>
      <c r="AV971" s="66"/>
      <c r="AW971" s="66"/>
      <c r="AX971" s="66"/>
      <c r="AY971" s="66"/>
      <c r="AZ971" s="66"/>
      <c r="BA971" s="66"/>
      <c r="BB971" s="66"/>
      <c r="BC971" s="66"/>
      <c r="BD971" s="66"/>
      <c r="BE971" s="66"/>
      <c r="BF971" s="66"/>
      <c r="BG971" s="66"/>
      <c r="BH971" s="66"/>
      <c r="BI971" s="66"/>
      <c r="BJ971" s="66"/>
      <c r="BK971" s="66"/>
      <c r="BL971" s="66"/>
      <c r="BM971" s="66"/>
      <c r="BN971" s="66"/>
      <c r="BO971" s="66"/>
      <c r="BP971" s="66"/>
      <c r="BQ971" s="66"/>
      <c r="BR971" s="66"/>
      <c r="BS971" s="66"/>
      <c r="BT971" s="66"/>
      <c r="BU971" s="66"/>
      <c r="BV971" s="66"/>
      <c r="BW971" s="66"/>
      <c r="BX971" s="66"/>
      <c r="BY971" s="66"/>
      <c r="BZ971" s="66"/>
      <c r="CA971" s="66"/>
      <c r="CB971" s="66"/>
      <c r="CC971" s="66"/>
    </row>
    <row r="972" spans="1:81" x14ac:dyDescent="0.25">
      <c r="A972" s="66"/>
      <c r="B972" s="66"/>
      <c r="C972" s="79"/>
      <c r="D972" s="67"/>
      <c r="E972" s="66"/>
      <c r="F972" s="66"/>
      <c r="G972" s="66"/>
      <c r="H972" s="66"/>
      <c r="I972" s="110"/>
      <c r="J972" s="110"/>
      <c r="K972" s="111"/>
      <c r="L972" s="111"/>
      <c r="M972" s="112"/>
      <c r="N972" s="112"/>
      <c r="O972" s="112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  <c r="AQ972" s="66"/>
      <c r="AR972" s="66"/>
      <c r="AS972" s="66"/>
      <c r="AT972" s="66"/>
      <c r="AU972" s="66"/>
      <c r="AV972" s="66"/>
      <c r="AW972" s="66"/>
      <c r="AX972" s="66"/>
      <c r="AY972" s="66"/>
      <c r="AZ972" s="66"/>
      <c r="BA972" s="66"/>
      <c r="BB972" s="66"/>
      <c r="BC972" s="66"/>
      <c r="BD972" s="66"/>
      <c r="BE972" s="66"/>
      <c r="BF972" s="66"/>
      <c r="BG972" s="66"/>
      <c r="BH972" s="66"/>
      <c r="BI972" s="66"/>
      <c r="BJ972" s="66"/>
      <c r="BK972" s="66"/>
      <c r="BL972" s="66"/>
      <c r="BM972" s="66"/>
      <c r="BN972" s="66"/>
      <c r="BO972" s="66"/>
      <c r="BP972" s="66"/>
      <c r="BQ972" s="66"/>
      <c r="BR972" s="66"/>
      <c r="BS972" s="66"/>
      <c r="BT972" s="66"/>
      <c r="BU972" s="66"/>
      <c r="BV972" s="66"/>
      <c r="BW972" s="66"/>
      <c r="BX972" s="66"/>
      <c r="BY972" s="66"/>
      <c r="BZ972" s="66"/>
      <c r="CA972" s="66"/>
      <c r="CB972" s="66"/>
      <c r="CC972" s="66"/>
    </row>
    <row r="973" spans="1:81" x14ac:dyDescent="0.25">
      <c r="A973" s="66"/>
      <c r="B973" s="66"/>
      <c r="C973" s="79"/>
      <c r="D973" s="67"/>
      <c r="E973" s="66"/>
      <c r="F973" s="66"/>
      <c r="G973" s="66"/>
      <c r="H973" s="66"/>
      <c r="I973" s="110"/>
      <c r="J973" s="110"/>
      <c r="K973" s="111"/>
      <c r="L973" s="111"/>
      <c r="M973" s="112"/>
      <c r="N973" s="112"/>
      <c r="O973" s="112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  <c r="AQ973" s="66"/>
      <c r="AR973" s="66"/>
      <c r="AS973" s="66"/>
      <c r="AT973" s="66"/>
      <c r="AU973" s="66"/>
      <c r="AV973" s="66"/>
      <c r="AW973" s="66"/>
      <c r="AX973" s="66"/>
      <c r="AY973" s="66"/>
      <c r="AZ973" s="66"/>
      <c r="BA973" s="66"/>
      <c r="BB973" s="66"/>
      <c r="BC973" s="66"/>
      <c r="BD973" s="66"/>
      <c r="BE973" s="66"/>
      <c r="BF973" s="66"/>
      <c r="BG973" s="66"/>
      <c r="BH973" s="66"/>
      <c r="BI973" s="66"/>
      <c r="BJ973" s="66"/>
      <c r="BK973" s="66"/>
      <c r="BL973" s="66"/>
      <c r="BM973" s="66"/>
      <c r="BN973" s="66"/>
      <c r="BO973" s="66"/>
      <c r="BP973" s="66"/>
      <c r="BQ973" s="66"/>
      <c r="BR973" s="66"/>
      <c r="BS973" s="66"/>
      <c r="BT973" s="66"/>
      <c r="BU973" s="66"/>
      <c r="BV973" s="66"/>
      <c r="BW973" s="66"/>
      <c r="BX973" s="66"/>
      <c r="BY973" s="66"/>
      <c r="BZ973" s="66"/>
      <c r="CA973" s="66"/>
      <c r="CB973" s="66"/>
      <c r="CC973" s="66"/>
    </row>
    <row r="974" spans="1:81" x14ac:dyDescent="0.25">
      <c r="A974" s="66"/>
      <c r="B974" s="66"/>
      <c r="C974" s="79"/>
      <c r="D974" s="67"/>
      <c r="E974" s="66"/>
      <c r="F974" s="66"/>
      <c r="G974" s="66"/>
      <c r="H974" s="66"/>
      <c r="I974" s="110"/>
      <c r="J974" s="110"/>
      <c r="K974" s="111"/>
      <c r="L974" s="111"/>
      <c r="M974" s="112"/>
      <c r="N974" s="112"/>
      <c r="O974" s="112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  <c r="AQ974" s="66"/>
      <c r="AR974" s="66"/>
      <c r="AS974" s="66"/>
      <c r="AT974" s="66"/>
      <c r="AU974" s="66"/>
      <c r="AV974" s="66"/>
      <c r="AW974" s="66"/>
      <c r="AX974" s="66"/>
      <c r="AY974" s="66"/>
      <c r="AZ974" s="66"/>
      <c r="BA974" s="66"/>
      <c r="BB974" s="66"/>
      <c r="BC974" s="66"/>
      <c r="BD974" s="66"/>
      <c r="BE974" s="66"/>
      <c r="BF974" s="66"/>
      <c r="BG974" s="66"/>
      <c r="BH974" s="66"/>
      <c r="BI974" s="66"/>
      <c r="BJ974" s="66"/>
      <c r="BK974" s="66"/>
      <c r="BL974" s="66"/>
      <c r="BM974" s="66"/>
      <c r="BN974" s="66"/>
      <c r="BO974" s="66"/>
      <c r="BP974" s="66"/>
      <c r="BQ974" s="66"/>
      <c r="BR974" s="66"/>
      <c r="BS974" s="66"/>
      <c r="BT974" s="66"/>
      <c r="BU974" s="66"/>
      <c r="BV974" s="66"/>
      <c r="BW974" s="66"/>
      <c r="BX974" s="66"/>
      <c r="BY974" s="66"/>
      <c r="BZ974" s="66"/>
      <c r="CA974" s="66"/>
      <c r="CB974" s="66"/>
      <c r="CC974" s="66"/>
    </row>
    <row r="975" spans="1:81" x14ac:dyDescent="0.25">
      <c r="A975" s="66"/>
      <c r="B975" s="66"/>
      <c r="C975" s="79"/>
      <c r="D975" s="67"/>
      <c r="E975" s="66"/>
      <c r="F975" s="66"/>
      <c r="G975" s="66"/>
      <c r="H975" s="66"/>
      <c r="I975" s="110"/>
      <c r="J975" s="110"/>
      <c r="K975" s="111"/>
      <c r="L975" s="111"/>
      <c r="M975" s="112"/>
      <c r="N975" s="112"/>
      <c r="O975" s="112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  <c r="AQ975" s="66"/>
      <c r="AR975" s="66"/>
      <c r="AS975" s="66"/>
      <c r="AT975" s="66"/>
      <c r="AU975" s="66"/>
      <c r="AV975" s="66"/>
      <c r="AW975" s="66"/>
      <c r="AX975" s="66"/>
      <c r="AY975" s="66"/>
      <c r="AZ975" s="66"/>
      <c r="BA975" s="66"/>
      <c r="BB975" s="66"/>
      <c r="BC975" s="66"/>
      <c r="BD975" s="66"/>
      <c r="BE975" s="66"/>
      <c r="BF975" s="66"/>
      <c r="BG975" s="66"/>
      <c r="BH975" s="66"/>
      <c r="BI975" s="66"/>
      <c r="BJ975" s="66"/>
      <c r="BK975" s="66"/>
      <c r="BL975" s="66"/>
      <c r="BM975" s="66"/>
      <c r="BN975" s="66"/>
      <c r="BO975" s="66"/>
      <c r="BP975" s="66"/>
      <c r="BQ975" s="66"/>
      <c r="BR975" s="66"/>
      <c r="BS975" s="66"/>
      <c r="BT975" s="66"/>
      <c r="BU975" s="66"/>
      <c r="BV975" s="66"/>
      <c r="BW975" s="66"/>
      <c r="BX975" s="66"/>
      <c r="BY975" s="66"/>
      <c r="BZ975" s="66"/>
      <c r="CA975" s="66"/>
      <c r="CB975" s="66"/>
      <c r="CC975" s="66"/>
    </row>
    <row r="976" spans="1:81" x14ac:dyDescent="0.25">
      <c r="A976" s="66"/>
      <c r="B976" s="66"/>
      <c r="C976" s="79"/>
      <c r="D976" s="67"/>
      <c r="E976" s="66"/>
      <c r="F976" s="66"/>
      <c r="G976" s="66"/>
      <c r="H976" s="66"/>
      <c r="I976" s="110"/>
      <c r="J976" s="110"/>
      <c r="K976" s="111"/>
      <c r="L976" s="111"/>
      <c r="M976" s="112"/>
      <c r="N976" s="112"/>
      <c r="O976" s="112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  <c r="AQ976" s="66"/>
      <c r="AR976" s="66"/>
      <c r="AS976" s="66"/>
      <c r="AT976" s="66"/>
      <c r="AU976" s="66"/>
      <c r="AV976" s="66"/>
      <c r="AW976" s="66"/>
      <c r="AX976" s="66"/>
      <c r="AY976" s="66"/>
      <c r="AZ976" s="66"/>
      <c r="BA976" s="66"/>
      <c r="BB976" s="66"/>
      <c r="BC976" s="66"/>
      <c r="BD976" s="66"/>
      <c r="BE976" s="66"/>
      <c r="BF976" s="66"/>
      <c r="BG976" s="66"/>
      <c r="BH976" s="66"/>
      <c r="BI976" s="66"/>
      <c r="BJ976" s="66"/>
      <c r="BK976" s="66"/>
      <c r="BL976" s="66"/>
      <c r="BM976" s="66"/>
      <c r="BN976" s="66"/>
      <c r="BO976" s="66"/>
      <c r="BP976" s="66"/>
      <c r="BQ976" s="66"/>
      <c r="BR976" s="66"/>
      <c r="BS976" s="66"/>
      <c r="BT976" s="66"/>
      <c r="BU976" s="66"/>
      <c r="BV976" s="66"/>
      <c r="BW976" s="66"/>
      <c r="BX976" s="66"/>
      <c r="BY976" s="66"/>
      <c r="BZ976" s="66"/>
      <c r="CA976" s="66"/>
      <c r="CB976" s="66"/>
      <c r="CC976" s="66"/>
    </row>
    <row r="977" spans="1:81" x14ac:dyDescent="0.25">
      <c r="A977" s="66"/>
      <c r="B977" s="66"/>
      <c r="C977" s="79"/>
      <c r="D977" s="67"/>
      <c r="E977" s="66"/>
      <c r="F977" s="66"/>
      <c r="G977" s="66"/>
      <c r="H977" s="66"/>
      <c r="I977" s="110"/>
      <c r="J977" s="110"/>
      <c r="K977" s="111"/>
      <c r="L977" s="111"/>
      <c r="M977" s="112"/>
      <c r="N977" s="112"/>
      <c r="O977" s="112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  <c r="AQ977" s="66"/>
      <c r="AR977" s="66"/>
      <c r="AS977" s="66"/>
      <c r="AT977" s="66"/>
      <c r="AU977" s="66"/>
      <c r="AV977" s="66"/>
      <c r="AW977" s="66"/>
      <c r="AX977" s="66"/>
      <c r="AY977" s="66"/>
      <c r="AZ977" s="66"/>
      <c r="BA977" s="66"/>
      <c r="BB977" s="66"/>
      <c r="BC977" s="66"/>
      <c r="BD977" s="66"/>
      <c r="BE977" s="66"/>
      <c r="BF977" s="66"/>
      <c r="BG977" s="66"/>
      <c r="BH977" s="66"/>
      <c r="BI977" s="66"/>
      <c r="BJ977" s="66"/>
      <c r="BK977" s="66"/>
      <c r="BL977" s="66"/>
      <c r="BM977" s="66"/>
      <c r="BN977" s="66"/>
      <c r="BO977" s="66"/>
      <c r="BP977" s="66"/>
      <c r="BQ977" s="66"/>
      <c r="BR977" s="66"/>
      <c r="BS977" s="66"/>
      <c r="BT977" s="66"/>
      <c r="BU977" s="66"/>
      <c r="BV977" s="66"/>
      <c r="BW977" s="66"/>
      <c r="BX977" s="66"/>
      <c r="BY977" s="66"/>
      <c r="BZ977" s="66"/>
      <c r="CA977" s="66"/>
      <c r="CB977" s="66"/>
      <c r="CC977" s="66"/>
    </row>
    <row r="978" spans="1:81" x14ac:dyDescent="0.25">
      <c r="A978" s="66"/>
      <c r="B978" s="66"/>
      <c r="C978" s="79"/>
      <c r="D978" s="67"/>
      <c r="E978" s="66"/>
      <c r="F978" s="66"/>
      <c r="G978" s="66"/>
      <c r="H978" s="66"/>
      <c r="I978" s="110"/>
      <c r="J978" s="110"/>
      <c r="K978" s="111"/>
      <c r="L978" s="111"/>
      <c r="M978" s="112"/>
      <c r="N978" s="112"/>
      <c r="O978" s="112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  <c r="AQ978" s="66"/>
      <c r="AR978" s="66"/>
      <c r="AS978" s="66"/>
      <c r="AT978" s="66"/>
      <c r="AU978" s="66"/>
      <c r="AV978" s="66"/>
      <c r="AW978" s="66"/>
      <c r="AX978" s="66"/>
      <c r="AY978" s="66"/>
      <c r="AZ978" s="66"/>
      <c r="BA978" s="66"/>
      <c r="BB978" s="66"/>
      <c r="BC978" s="66"/>
      <c r="BD978" s="66"/>
      <c r="BE978" s="66"/>
      <c r="BF978" s="66"/>
      <c r="BG978" s="66"/>
      <c r="BH978" s="66"/>
      <c r="BI978" s="66"/>
      <c r="BJ978" s="66"/>
      <c r="BK978" s="66"/>
      <c r="BL978" s="66"/>
      <c r="BM978" s="66"/>
      <c r="BN978" s="66"/>
      <c r="BO978" s="66"/>
      <c r="BP978" s="66"/>
      <c r="BQ978" s="66"/>
      <c r="BR978" s="66"/>
      <c r="BS978" s="66"/>
      <c r="BT978" s="66"/>
      <c r="BU978" s="66"/>
      <c r="BV978" s="66"/>
      <c r="BW978" s="66"/>
      <c r="BX978" s="66"/>
      <c r="BY978" s="66"/>
      <c r="BZ978" s="66"/>
      <c r="CA978" s="66"/>
      <c r="CB978" s="66"/>
      <c r="CC978" s="66"/>
    </row>
    <row r="979" spans="1:81" x14ac:dyDescent="0.25">
      <c r="A979" s="66"/>
      <c r="B979" s="66"/>
      <c r="C979" s="79"/>
      <c r="D979" s="67"/>
      <c r="E979" s="66"/>
      <c r="F979" s="66"/>
      <c r="G979" s="66"/>
      <c r="H979" s="66"/>
      <c r="I979" s="110"/>
      <c r="J979" s="110"/>
      <c r="K979" s="111"/>
      <c r="L979" s="111"/>
      <c r="M979" s="112"/>
      <c r="N979" s="112"/>
      <c r="O979" s="112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  <c r="AQ979" s="66"/>
      <c r="AR979" s="66"/>
      <c r="AS979" s="66"/>
      <c r="AT979" s="66"/>
      <c r="AU979" s="66"/>
      <c r="AV979" s="66"/>
      <c r="AW979" s="66"/>
      <c r="AX979" s="66"/>
      <c r="AY979" s="66"/>
      <c r="AZ979" s="66"/>
      <c r="BA979" s="66"/>
      <c r="BB979" s="66"/>
      <c r="BC979" s="66"/>
      <c r="BD979" s="66"/>
      <c r="BE979" s="66"/>
      <c r="BF979" s="66"/>
      <c r="BG979" s="66"/>
      <c r="BH979" s="66"/>
      <c r="BI979" s="66"/>
      <c r="BJ979" s="66"/>
      <c r="BK979" s="66"/>
      <c r="BL979" s="66"/>
      <c r="BM979" s="66"/>
      <c r="BN979" s="66"/>
      <c r="BO979" s="66"/>
      <c r="BP979" s="66"/>
      <c r="BQ979" s="66"/>
      <c r="BR979" s="66"/>
      <c r="BS979" s="66"/>
      <c r="BT979" s="66"/>
      <c r="BU979" s="66"/>
      <c r="BV979" s="66"/>
      <c r="BW979" s="66"/>
      <c r="BX979" s="66"/>
      <c r="BY979" s="66"/>
      <c r="BZ979" s="66"/>
      <c r="CA979" s="66"/>
      <c r="CB979" s="66"/>
      <c r="CC979" s="66"/>
    </row>
    <row r="980" spans="1:81" x14ac:dyDescent="0.25">
      <c r="A980" s="66"/>
      <c r="B980" s="66"/>
      <c r="C980" s="79"/>
      <c r="D980" s="67"/>
      <c r="E980" s="66"/>
      <c r="F980" s="66"/>
      <c r="G980" s="66"/>
      <c r="H980" s="66"/>
      <c r="I980" s="110"/>
      <c r="J980" s="110"/>
      <c r="K980" s="111"/>
      <c r="L980" s="111"/>
      <c r="M980" s="112"/>
      <c r="N980" s="112"/>
      <c r="O980" s="112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  <c r="AQ980" s="66"/>
      <c r="AR980" s="66"/>
      <c r="AS980" s="66"/>
      <c r="AT980" s="66"/>
      <c r="AU980" s="66"/>
      <c r="AV980" s="66"/>
      <c r="AW980" s="66"/>
      <c r="AX980" s="66"/>
      <c r="AY980" s="66"/>
      <c r="AZ980" s="66"/>
      <c r="BA980" s="66"/>
      <c r="BB980" s="66"/>
      <c r="BC980" s="66"/>
      <c r="BD980" s="66"/>
      <c r="BE980" s="66"/>
      <c r="BF980" s="66"/>
      <c r="BG980" s="66"/>
      <c r="BH980" s="66"/>
      <c r="BI980" s="66"/>
      <c r="BJ980" s="66"/>
      <c r="BK980" s="66"/>
      <c r="BL980" s="66"/>
      <c r="BM980" s="66"/>
      <c r="BN980" s="66"/>
      <c r="BO980" s="66"/>
      <c r="BP980" s="66"/>
      <c r="BQ980" s="66"/>
      <c r="BR980" s="66"/>
      <c r="BS980" s="66"/>
      <c r="BT980" s="66"/>
      <c r="BU980" s="66"/>
      <c r="BV980" s="66"/>
      <c r="BW980" s="66"/>
      <c r="BX980" s="66"/>
      <c r="BY980" s="66"/>
      <c r="BZ980" s="66"/>
      <c r="CA980" s="66"/>
      <c r="CB980" s="66"/>
      <c r="CC980" s="66"/>
    </row>
    <row r="981" spans="1:81" x14ac:dyDescent="0.25">
      <c r="A981" s="66"/>
      <c r="B981" s="66"/>
      <c r="C981" s="79"/>
      <c r="D981" s="67"/>
      <c r="E981" s="66"/>
      <c r="F981" s="66"/>
      <c r="G981" s="66"/>
      <c r="H981" s="66"/>
      <c r="I981" s="110"/>
      <c r="J981" s="110"/>
      <c r="K981" s="111"/>
      <c r="L981" s="111"/>
      <c r="M981" s="112"/>
      <c r="N981" s="112"/>
      <c r="O981" s="112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  <c r="AQ981" s="66"/>
      <c r="AR981" s="66"/>
      <c r="AS981" s="66"/>
      <c r="AT981" s="66"/>
      <c r="AU981" s="66"/>
      <c r="AV981" s="66"/>
      <c r="AW981" s="66"/>
      <c r="AX981" s="66"/>
      <c r="AY981" s="66"/>
      <c r="AZ981" s="66"/>
      <c r="BA981" s="66"/>
      <c r="BB981" s="66"/>
      <c r="BC981" s="66"/>
      <c r="BD981" s="66"/>
      <c r="BE981" s="66"/>
      <c r="BF981" s="66"/>
      <c r="BG981" s="66"/>
      <c r="BH981" s="66"/>
      <c r="BI981" s="66"/>
      <c r="BJ981" s="66"/>
      <c r="BK981" s="66"/>
      <c r="BL981" s="66"/>
      <c r="BM981" s="66"/>
      <c r="BN981" s="66"/>
      <c r="BO981" s="66"/>
      <c r="BP981" s="66"/>
      <c r="BQ981" s="66"/>
      <c r="BR981" s="66"/>
      <c r="BS981" s="66"/>
      <c r="BT981" s="66"/>
      <c r="BU981" s="66"/>
      <c r="BV981" s="66"/>
      <c r="BW981" s="66"/>
      <c r="BX981" s="66"/>
      <c r="BY981" s="66"/>
      <c r="BZ981" s="66"/>
      <c r="CA981" s="66"/>
      <c r="CB981" s="66"/>
      <c r="CC981" s="66"/>
    </row>
    <row r="982" spans="1:81" x14ac:dyDescent="0.25">
      <c r="A982" s="66"/>
      <c r="B982" s="66"/>
      <c r="C982" s="79"/>
      <c r="D982" s="67"/>
      <c r="E982" s="66"/>
      <c r="F982" s="66"/>
      <c r="G982" s="66"/>
      <c r="H982" s="66"/>
      <c r="I982" s="110"/>
      <c r="J982" s="110"/>
      <c r="K982" s="111"/>
      <c r="L982" s="111"/>
      <c r="M982" s="112"/>
      <c r="N982" s="112"/>
      <c r="O982" s="112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  <c r="AQ982" s="66"/>
      <c r="AR982" s="66"/>
      <c r="AS982" s="66"/>
      <c r="AT982" s="66"/>
      <c r="AU982" s="66"/>
      <c r="AV982" s="66"/>
      <c r="AW982" s="66"/>
      <c r="AX982" s="66"/>
      <c r="AY982" s="66"/>
      <c r="AZ982" s="66"/>
      <c r="BA982" s="66"/>
      <c r="BB982" s="66"/>
      <c r="BC982" s="66"/>
      <c r="BD982" s="66"/>
      <c r="BE982" s="66"/>
      <c r="BF982" s="66"/>
      <c r="BG982" s="66"/>
      <c r="BH982" s="66"/>
      <c r="BI982" s="66"/>
      <c r="BJ982" s="66"/>
      <c r="BK982" s="66"/>
      <c r="BL982" s="66"/>
      <c r="BM982" s="66"/>
      <c r="BN982" s="66"/>
      <c r="BO982" s="66"/>
      <c r="BP982" s="66"/>
      <c r="BQ982" s="66"/>
      <c r="BR982" s="66"/>
      <c r="BS982" s="66"/>
      <c r="BT982" s="66"/>
      <c r="BU982" s="66"/>
      <c r="BV982" s="66"/>
      <c r="BW982" s="66"/>
      <c r="BX982" s="66"/>
      <c r="BY982" s="66"/>
      <c r="BZ982" s="66"/>
      <c r="CA982" s="66"/>
      <c r="CB982" s="66"/>
      <c r="CC982" s="66"/>
    </row>
    <row r="983" spans="1:81" x14ac:dyDescent="0.25">
      <c r="A983" s="66"/>
      <c r="B983" s="66"/>
      <c r="C983" s="79"/>
      <c r="D983" s="67"/>
      <c r="E983" s="66"/>
      <c r="F983" s="66"/>
      <c r="G983" s="66"/>
      <c r="H983" s="66"/>
      <c r="I983" s="110"/>
      <c r="J983" s="110"/>
      <c r="K983" s="111"/>
      <c r="L983" s="111"/>
      <c r="M983" s="112"/>
      <c r="N983" s="112"/>
      <c r="O983" s="112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  <c r="AQ983" s="66"/>
      <c r="AR983" s="66"/>
      <c r="AS983" s="66"/>
      <c r="AT983" s="66"/>
      <c r="AU983" s="66"/>
      <c r="AV983" s="66"/>
      <c r="AW983" s="66"/>
      <c r="AX983" s="66"/>
      <c r="AY983" s="66"/>
      <c r="AZ983" s="66"/>
      <c r="BA983" s="66"/>
      <c r="BB983" s="66"/>
      <c r="BC983" s="66"/>
      <c r="BD983" s="66"/>
      <c r="BE983" s="66"/>
      <c r="BF983" s="66"/>
      <c r="BG983" s="66"/>
      <c r="BH983" s="66"/>
      <c r="BI983" s="66"/>
      <c r="BJ983" s="66"/>
      <c r="BK983" s="66"/>
      <c r="BL983" s="66"/>
      <c r="BM983" s="66"/>
      <c r="BN983" s="66"/>
      <c r="BO983" s="66"/>
      <c r="BP983" s="66"/>
      <c r="BQ983" s="66"/>
      <c r="BR983" s="66"/>
      <c r="BS983" s="66"/>
      <c r="BT983" s="66"/>
      <c r="BU983" s="66"/>
      <c r="BV983" s="66"/>
      <c r="BW983" s="66"/>
      <c r="BX983" s="66"/>
      <c r="BY983" s="66"/>
      <c r="BZ983" s="66"/>
      <c r="CA983" s="66"/>
      <c r="CB983" s="66"/>
      <c r="CC983" s="66"/>
    </row>
    <row r="984" spans="1:81" x14ac:dyDescent="0.25">
      <c r="A984" s="66"/>
      <c r="B984" s="66"/>
      <c r="C984" s="79"/>
      <c r="D984" s="67"/>
      <c r="E984" s="66"/>
      <c r="F984" s="66"/>
      <c r="G984" s="66"/>
      <c r="H984" s="66"/>
      <c r="I984" s="110"/>
      <c r="J984" s="110"/>
      <c r="K984" s="111"/>
      <c r="L984" s="111"/>
      <c r="M984" s="112"/>
      <c r="N984" s="112"/>
      <c r="O984" s="112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  <c r="AQ984" s="66"/>
      <c r="AR984" s="66"/>
      <c r="AS984" s="66"/>
      <c r="AT984" s="66"/>
      <c r="AU984" s="66"/>
      <c r="AV984" s="66"/>
      <c r="AW984" s="66"/>
      <c r="AX984" s="66"/>
      <c r="AY984" s="66"/>
      <c r="AZ984" s="66"/>
      <c r="BA984" s="66"/>
      <c r="BB984" s="66"/>
      <c r="BC984" s="66"/>
      <c r="BD984" s="66"/>
      <c r="BE984" s="66"/>
      <c r="BF984" s="66"/>
      <c r="BG984" s="66"/>
      <c r="BH984" s="66"/>
      <c r="BI984" s="66"/>
      <c r="BJ984" s="66"/>
      <c r="BK984" s="66"/>
      <c r="BL984" s="66"/>
      <c r="BM984" s="66"/>
      <c r="BN984" s="66"/>
      <c r="BO984" s="66"/>
      <c r="BP984" s="66"/>
      <c r="BQ984" s="66"/>
      <c r="BR984" s="66"/>
      <c r="BS984" s="66"/>
      <c r="BT984" s="66"/>
      <c r="BU984" s="66"/>
      <c r="BV984" s="66"/>
      <c r="BW984" s="66"/>
      <c r="BX984" s="66"/>
      <c r="BY984" s="66"/>
      <c r="BZ984" s="66"/>
      <c r="CA984" s="66"/>
      <c r="CB984" s="66"/>
      <c r="CC984" s="66"/>
    </row>
    <row r="985" spans="1:81" x14ac:dyDescent="0.25">
      <c r="A985" s="66"/>
      <c r="B985" s="66"/>
      <c r="C985" s="79"/>
      <c r="D985" s="67"/>
      <c r="E985" s="66"/>
      <c r="F985" s="66"/>
      <c r="G985" s="66"/>
      <c r="H985" s="66"/>
      <c r="I985" s="110"/>
      <c r="J985" s="110"/>
      <c r="K985" s="111"/>
      <c r="L985" s="111"/>
      <c r="M985" s="112"/>
      <c r="N985" s="112"/>
      <c r="O985" s="112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  <c r="AQ985" s="66"/>
      <c r="AR985" s="66"/>
      <c r="AS985" s="66"/>
      <c r="AT985" s="66"/>
      <c r="AU985" s="66"/>
      <c r="AV985" s="66"/>
      <c r="AW985" s="66"/>
      <c r="AX985" s="66"/>
      <c r="AY985" s="66"/>
      <c r="AZ985" s="66"/>
      <c r="BA985" s="66"/>
      <c r="BB985" s="66"/>
      <c r="BC985" s="66"/>
      <c r="BD985" s="66"/>
      <c r="BE985" s="66"/>
      <c r="BF985" s="66"/>
      <c r="BG985" s="66"/>
      <c r="BH985" s="66"/>
      <c r="BI985" s="66"/>
      <c r="BJ985" s="66"/>
      <c r="BK985" s="66"/>
      <c r="BL985" s="66"/>
      <c r="BM985" s="66"/>
      <c r="BN985" s="66"/>
      <c r="BO985" s="66"/>
      <c r="BP985" s="66"/>
      <c r="BQ985" s="66"/>
      <c r="BR985" s="66"/>
      <c r="BS985" s="66"/>
      <c r="BT985" s="66"/>
      <c r="BU985" s="66"/>
      <c r="BV985" s="66"/>
      <c r="BW985" s="66"/>
      <c r="BX985" s="66"/>
      <c r="BY985" s="66"/>
      <c r="BZ985" s="66"/>
      <c r="CA985" s="66"/>
      <c r="CB985" s="66"/>
      <c r="CC985" s="66"/>
    </row>
    <row r="986" spans="1:81" x14ac:dyDescent="0.25">
      <c r="A986" s="66"/>
      <c r="B986" s="66"/>
      <c r="C986" s="79"/>
      <c r="D986" s="67"/>
      <c r="E986" s="66"/>
      <c r="F986" s="66"/>
      <c r="G986" s="66"/>
      <c r="H986" s="66"/>
      <c r="I986" s="110"/>
      <c r="J986" s="110"/>
      <c r="K986" s="111"/>
      <c r="L986" s="111"/>
      <c r="M986" s="112"/>
      <c r="N986" s="112"/>
      <c r="O986" s="112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  <c r="AQ986" s="66"/>
      <c r="AR986" s="66"/>
      <c r="AS986" s="66"/>
      <c r="AT986" s="66"/>
      <c r="AU986" s="66"/>
      <c r="AV986" s="66"/>
      <c r="AW986" s="66"/>
      <c r="AX986" s="66"/>
      <c r="AY986" s="66"/>
      <c r="AZ986" s="66"/>
      <c r="BA986" s="66"/>
      <c r="BB986" s="66"/>
      <c r="BC986" s="66"/>
      <c r="BD986" s="66"/>
      <c r="BE986" s="66"/>
      <c r="BF986" s="66"/>
      <c r="BG986" s="66"/>
      <c r="BH986" s="66"/>
      <c r="BI986" s="66"/>
      <c r="BJ986" s="66"/>
      <c r="BK986" s="66"/>
      <c r="BL986" s="66"/>
      <c r="BM986" s="66"/>
      <c r="BN986" s="66"/>
      <c r="BO986" s="66"/>
      <c r="BP986" s="66"/>
      <c r="BQ986" s="66"/>
      <c r="BR986" s="66"/>
      <c r="BS986" s="66"/>
      <c r="BT986" s="66"/>
      <c r="BU986" s="66"/>
      <c r="BV986" s="66"/>
      <c r="BW986" s="66"/>
      <c r="BX986" s="66"/>
      <c r="BY986" s="66"/>
      <c r="BZ986" s="66"/>
      <c r="CA986" s="66"/>
      <c r="CB986" s="66"/>
      <c r="CC986" s="66"/>
    </row>
    <row r="987" spans="1:81" x14ac:dyDescent="0.25">
      <c r="A987" s="66"/>
      <c r="B987" s="66"/>
      <c r="C987" s="79"/>
      <c r="D987" s="67"/>
      <c r="E987" s="66"/>
      <c r="F987" s="66"/>
      <c r="G987" s="66"/>
      <c r="H987" s="66"/>
      <c r="I987" s="110"/>
      <c r="J987" s="110"/>
      <c r="K987" s="111"/>
      <c r="L987" s="111"/>
      <c r="M987" s="112"/>
      <c r="N987" s="112"/>
      <c r="O987" s="112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  <c r="AQ987" s="66"/>
      <c r="AR987" s="66"/>
      <c r="AS987" s="66"/>
      <c r="AT987" s="66"/>
      <c r="AU987" s="66"/>
      <c r="AV987" s="66"/>
      <c r="AW987" s="66"/>
      <c r="AX987" s="66"/>
      <c r="AY987" s="66"/>
      <c r="AZ987" s="66"/>
      <c r="BA987" s="66"/>
      <c r="BB987" s="66"/>
      <c r="BC987" s="66"/>
      <c r="BD987" s="66"/>
      <c r="BE987" s="66"/>
      <c r="BF987" s="66"/>
      <c r="BG987" s="66"/>
      <c r="BH987" s="66"/>
      <c r="BI987" s="66"/>
      <c r="BJ987" s="66"/>
      <c r="BK987" s="66"/>
      <c r="BL987" s="66"/>
      <c r="BM987" s="66"/>
      <c r="BN987" s="66"/>
      <c r="BO987" s="66"/>
      <c r="BP987" s="66"/>
      <c r="BQ987" s="66"/>
      <c r="BR987" s="66"/>
      <c r="BS987" s="66"/>
      <c r="BT987" s="66"/>
      <c r="BU987" s="66"/>
      <c r="BV987" s="66"/>
      <c r="BW987" s="66"/>
      <c r="BX987" s="66"/>
      <c r="BY987" s="66"/>
      <c r="BZ987" s="66"/>
      <c r="CA987" s="66"/>
      <c r="CB987" s="66"/>
      <c r="CC987" s="66"/>
    </row>
    <row r="988" spans="1:81" x14ac:dyDescent="0.25">
      <c r="A988" s="66"/>
      <c r="B988" s="66"/>
      <c r="C988" s="79"/>
      <c r="D988" s="67"/>
      <c r="E988" s="66"/>
      <c r="F988" s="66"/>
      <c r="G988" s="66"/>
      <c r="H988" s="66"/>
      <c r="I988" s="110"/>
      <c r="J988" s="110"/>
      <c r="K988" s="111"/>
      <c r="L988" s="111"/>
      <c r="M988" s="112"/>
      <c r="N988" s="112"/>
      <c r="O988" s="112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  <c r="AQ988" s="66"/>
      <c r="AR988" s="66"/>
      <c r="AS988" s="66"/>
      <c r="AT988" s="66"/>
      <c r="AU988" s="66"/>
      <c r="AV988" s="66"/>
      <c r="AW988" s="66"/>
      <c r="AX988" s="66"/>
      <c r="AY988" s="66"/>
      <c r="AZ988" s="66"/>
      <c r="BA988" s="66"/>
      <c r="BB988" s="66"/>
      <c r="BC988" s="66"/>
      <c r="BD988" s="66"/>
      <c r="BE988" s="66"/>
      <c r="BF988" s="66"/>
      <c r="BG988" s="66"/>
      <c r="BH988" s="66"/>
      <c r="BI988" s="66"/>
      <c r="BJ988" s="66"/>
      <c r="BK988" s="66"/>
      <c r="BL988" s="66"/>
      <c r="BM988" s="66"/>
      <c r="BN988" s="66"/>
      <c r="BO988" s="66"/>
      <c r="BP988" s="66"/>
      <c r="BQ988" s="66"/>
      <c r="BR988" s="66"/>
      <c r="BS988" s="66"/>
      <c r="BT988" s="66"/>
      <c r="BU988" s="66"/>
      <c r="BV988" s="66"/>
      <c r="BW988" s="66"/>
      <c r="BX988" s="66"/>
      <c r="BY988" s="66"/>
      <c r="BZ988" s="66"/>
      <c r="CA988" s="66"/>
      <c r="CB988" s="66"/>
      <c r="CC988" s="66"/>
    </row>
    <row r="989" spans="1:81" x14ac:dyDescent="0.25">
      <c r="A989" s="66"/>
      <c r="B989" s="66"/>
      <c r="C989" s="79"/>
      <c r="D989" s="67"/>
      <c r="E989" s="66"/>
      <c r="F989" s="66"/>
      <c r="G989" s="66"/>
      <c r="H989" s="66"/>
      <c r="I989" s="110"/>
      <c r="J989" s="110"/>
      <c r="K989" s="111"/>
      <c r="L989" s="111"/>
      <c r="M989" s="112"/>
      <c r="N989" s="112"/>
      <c r="O989" s="112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  <c r="AQ989" s="66"/>
      <c r="AR989" s="66"/>
      <c r="AS989" s="66"/>
      <c r="AT989" s="66"/>
      <c r="AU989" s="66"/>
      <c r="AV989" s="66"/>
      <c r="AW989" s="66"/>
      <c r="AX989" s="66"/>
      <c r="AY989" s="66"/>
      <c r="AZ989" s="66"/>
      <c r="BA989" s="66"/>
      <c r="BB989" s="66"/>
      <c r="BC989" s="66"/>
      <c r="BD989" s="66"/>
      <c r="BE989" s="66"/>
      <c r="BF989" s="66"/>
      <c r="BG989" s="66"/>
      <c r="BH989" s="66"/>
      <c r="BI989" s="66"/>
      <c r="BJ989" s="66"/>
      <c r="BK989" s="66"/>
      <c r="BL989" s="66"/>
      <c r="BM989" s="66"/>
      <c r="BN989" s="66"/>
      <c r="BO989" s="66"/>
      <c r="BP989" s="66"/>
      <c r="BQ989" s="66"/>
      <c r="BR989" s="66"/>
      <c r="BS989" s="66"/>
      <c r="BT989" s="66"/>
      <c r="BU989" s="66"/>
      <c r="BV989" s="66"/>
      <c r="BW989" s="66"/>
      <c r="BX989" s="66"/>
      <c r="BY989" s="66"/>
      <c r="BZ989" s="66"/>
      <c r="CA989" s="66"/>
      <c r="CB989" s="66"/>
      <c r="CC989" s="66"/>
    </row>
    <row r="990" spans="1:81" x14ac:dyDescent="0.25">
      <c r="A990" s="66"/>
      <c r="B990" s="66"/>
      <c r="C990" s="79"/>
      <c r="D990" s="67"/>
      <c r="E990" s="66"/>
      <c r="F990" s="66"/>
      <c r="G990" s="66"/>
      <c r="H990" s="66"/>
      <c r="I990" s="110"/>
      <c r="J990" s="110"/>
      <c r="K990" s="111"/>
      <c r="L990" s="111"/>
      <c r="M990" s="112"/>
      <c r="N990" s="112"/>
      <c r="O990" s="112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  <c r="AQ990" s="66"/>
      <c r="AR990" s="66"/>
      <c r="AS990" s="66"/>
      <c r="AT990" s="66"/>
      <c r="AU990" s="66"/>
      <c r="AV990" s="66"/>
      <c r="AW990" s="66"/>
      <c r="AX990" s="66"/>
      <c r="AY990" s="66"/>
      <c r="AZ990" s="66"/>
      <c r="BA990" s="66"/>
      <c r="BB990" s="66"/>
      <c r="BC990" s="66"/>
      <c r="BD990" s="66"/>
      <c r="BE990" s="66"/>
      <c r="BF990" s="66"/>
      <c r="BG990" s="66"/>
      <c r="BH990" s="66"/>
      <c r="BI990" s="66"/>
      <c r="BJ990" s="66"/>
      <c r="BK990" s="66"/>
      <c r="BL990" s="66"/>
      <c r="BM990" s="66"/>
      <c r="BN990" s="66"/>
      <c r="BO990" s="66"/>
      <c r="BP990" s="66"/>
      <c r="BQ990" s="66"/>
      <c r="BR990" s="66"/>
      <c r="BS990" s="66"/>
      <c r="BT990" s="66"/>
      <c r="BU990" s="66"/>
      <c r="BV990" s="66"/>
      <c r="BW990" s="66"/>
      <c r="BX990" s="66"/>
      <c r="BY990" s="66"/>
      <c r="BZ990" s="66"/>
      <c r="CA990" s="66"/>
      <c r="CB990" s="66"/>
      <c r="CC990" s="66"/>
    </row>
    <row r="991" spans="1:81" x14ac:dyDescent="0.25">
      <c r="A991" s="66"/>
      <c r="B991" s="66"/>
      <c r="C991" s="79"/>
      <c r="D991" s="67"/>
      <c r="E991" s="66"/>
      <c r="F991" s="66"/>
      <c r="G991" s="66"/>
      <c r="H991" s="66"/>
      <c r="I991" s="110"/>
      <c r="J991" s="110"/>
      <c r="K991" s="111"/>
      <c r="L991" s="111"/>
      <c r="M991" s="112"/>
      <c r="N991" s="112"/>
      <c r="O991" s="112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  <c r="AQ991" s="66"/>
      <c r="AR991" s="66"/>
      <c r="AS991" s="66"/>
      <c r="AT991" s="66"/>
      <c r="AU991" s="66"/>
      <c r="AV991" s="66"/>
      <c r="AW991" s="66"/>
      <c r="AX991" s="66"/>
      <c r="AY991" s="66"/>
      <c r="AZ991" s="66"/>
      <c r="BA991" s="66"/>
      <c r="BB991" s="66"/>
      <c r="BC991" s="66"/>
      <c r="BD991" s="66"/>
      <c r="BE991" s="66"/>
      <c r="BF991" s="66"/>
      <c r="BG991" s="66"/>
      <c r="BH991" s="66"/>
      <c r="BI991" s="66"/>
      <c r="BJ991" s="66"/>
      <c r="BK991" s="66"/>
      <c r="BL991" s="66"/>
      <c r="BM991" s="66"/>
      <c r="BN991" s="66"/>
      <c r="BO991" s="66"/>
      <c r="BP991" s="66"/>
      <c r="BQ991" s="66"/>
      <c r="BR991" s="66"/>
      <c r="BS991" s="66"/>
      <c r="BT991" s="66"/>
      <c r="BU991" s="66"/>
      <c r="BV991" s="66"/>
      <c r="BW991" s="66"/>
      <c r="BX991" s="66"/>
      <c r="BY991" s="66"/>
      <c r="BZ991" s="66"/>
      <c r="CA991" s="66"/>
      <c r="CB991" s="66"/>
      <c r="CC991" s="66"/>
    </row>
    <row r="992" spans="1:81" x14ac:dyDescent="0.25">
      <c r="A992" s="66"/>
      <c r="B992" s="66"/>
      <c r="C992" s="79"/>
      <c r="D992" s="67"/>
      <c r="E992" s="66"/>
      <c r="F992" s="66"/>
      <c r="G992" s="66"/>
      <c r="H992" s="66"/>
      <c r="I992" s="110"/>
      <c r="J992" s="110"/>
      <c r="K992" s="111"/>
      <c r="L992" s="111"/>
      <c r="M992" s="112"/>
      <c r="N992" s="112"/>
      <c r="O992" s="112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  <c r="AQ992" s="66"/>
      <c r="AR992" s="66"/>
      <c r="AS992" s="66"/>
      <c r="AT992" s="66"/>
      <c r="AU992" s="66"/>
      <c r="AV992" s="66"/>
      <c r="AW992" s="66"/>
      <c r="AX992" s="66"/>
      <c r="AY992" s="66"/>
      <c r="AZ992" s="66"/>
      <c r="BA992" s="66"/>
      <c r="BB992" s="66"/>
      <c r="BC992" s="66"/>
      <c r="BD992" s="66"/>
      <c r="BE992" s="66"/>
      <c r="BF992" s="66"/>
      <c r="BG992" s="66"/>
      <c r="BH992" s="66"/>
      <c r="BI992" s="66"/>
      <c r="BJ992" s="66"/>
      <c r="BK992" s="66"/>
      <c r="BL992" s="66"/>
      <c r="BM992" s="66"/>
      <c r="BN992" s="66"/>
      <c r="BO992" s="66"/>
      <c r="BP992" s="66"/>
      <c r="BQ992" s="66"/>
      <c r="BR992" s="66"/>
      <c r="BS992" s="66"/>
      <c r="BT992" s="66"/>
      <c r="BU992" s="66"/>
      <c r="BV992" s="66"/>
      <c r="BW992" s="66"/>
      <c r="BX992" s="66"/>
      <c r="BY992" s="66"/>
      <c r="BZ992" s="66"/>
      <c r="CA992" s="66"/>
      <c r="CB992" s="66"/>
      <c r="CC992" s="66"/>
    </row>
    <row r="993" spans="1:81" x14ac:dyDescent="0.25">
      <c r="A993" s="66"/>
      <c r="B993" s="66"/>
      <c r="C993" s="79"/>
      <c r="D993" s="67"/>
      <c r="E993" s="66"/>
      <c r="F993" s="66"/>
      <c r="G993" s="66"/>
      <c r="H993" s="66"/>
      <c r="I993" s="110"/>
      <c r="J993" s="110"/>
      <c r="K993" s="111"/>
      <c r="L993" s="111"/>
      <c r="M993" s="112"/>
      <c r="N993" s="112"/>
      <c r="O993" s="112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  <c r="AQ993" s="66"/>
      <c r="AR993" s="66"/>
      <c r="AS993" s="66"/>
      <c r="AT993" s="66"/>
      <c r="AU993" s="66"/>
      <c r="AV993" s="66"/>
      <c r="AW993" s="66"/>
      <c r="AX993" s="66"/>
      <c r="AY993" s="66"/>
      <c r="AZ993" s="66"/>
      <c r="BA993" s="66"/>
      <c r="BB993" s="66"/>
      <c r="BC993" s="66"/>
      <c r="BD993" s="66"/>
      <c r="BE993" s="66"/>
      <c r="BF993" s="66"/>
      <c r="BG993" s="66"/>
      <c r="BH993" s="66"/>
      <c r="BI993" s="66"/>
      <c r="BJ993" s="66"/>
      <c r="BK993" s="66"/>
      <c r="BL993" s="66"/>
      <c r="BM993" s="66"/>
      <c r="BN993" s="66"/>
      <c r="BO993" s="66"/>
      <c r="BP993" s="66"/>
      <c r="BQ993" s="66"/>
      <c r="BR993" s="66"/>
      <c r="BS993" s="66"/>
      <c r="BT993" s="66"/>
      <c r="BU993" s="66"/>
      <c r="BV993" s="66"/>
      <c r="BW993" s="66"/>
      <c r="BX993" s="66"/>
      <c r="BY993" s="66"/>
      <c r="BZ993" s="66"/>
      <c r="CA993" s="66"/>
      <c r="CB993" s="66"/>
      <c r="CC993" s="66"/>
    </row>
    <row r="994" spans="1:81" x14ac:dyDescent="0.25">
      <c r="A994" s="66"/>
      <c r="B994" s="66"/>
      <c r="C994" s="79"/>
      <c r="D994" s="67"/>
      <c r="E994" s="66"/>
      <c r="F994" s="66"/>
      <c r="G994" s="66"/>
      <c r="H994" s="66"/>
      <c r="I994" s="110"/>
      <c r="J994" s="110"/>
      <c r="K994" s="111"/>
      <c r="L994" s="111"/>
      <c r="M994" s="112"/>
      <c r="N994" s="112"/>
      <c r="O994" s="112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  <c r="AQ994" s="66"/>
      <c r="AR994" s="66"/>
      <c r="AS994" s="66"/>
      <c r="AT994" s="66"/>
      <c r="AU994" s="66"/>
      <c r="AV994" s="66"/>
      <c r="AW994" s="66"/>
      <c r="AX994" s="66"/>
      <c r="AY994" s="66"/>
      <c r="AZ994" s="66"/>
      <c r="BA994" s="66"/>
      <c r="BB994" s="66"/>
      <c r="BC994" s="66"/>
      <c r="BD994" s="66"/>
      <c r="BE994" s="66"/>
      <c r="BF994" s="66"/>
      <c r="BG994" s="66"/>
      <c r="BH994" s="66"/>
      <c r="BI994" s="66"/>
      <c r="BJ994" s="66"/>
      <c r="BK994" s="66"/>
      <c r="BL994" s="66"/>
      <c r="BM994" s="66"/>
      <c r="BN994" s="66"/>
      <c r="BO994" s="66"/>
      <c r="BP994" s="66"/>
      <c r="BQ994" s="66"/>
      <c r="BR994" s="66"/>
      <c r="BS994" s="66"/>
      <c r="BT994" s="66"/>
      <c r="BU994" s="66"/>
      <c r="BV994" s="66"/>
      <c r="BW994" s="66"/>
      <c r="BX994" s="66"/>
      <c r="BY994" s="66"/>
      <c r="BZ994" s="66"/>
      <c r="CA994" s="66"/>
      <c r="CB994" s="66"/>
      <c r="CC994" s="66"/>
    </row>
    <row r="995" spans="1:81" x14ac:dyDescent="0.25">
      <c r="A995" s="66"/>
      <c r="B995" s="66"/>
      <c r="C995" s="79"/>
      <c r="D995" s="67"/>
      <c r="E995" s="66"/>
      <c r="F995" s="66"/>
      <c r="G995" s="66"/>
      <c r="H995" s="66"/>
      <c r="I995" s="110"/>
      <c r="J995" s="110"/>
      <c r="K995" s="111"/>
      <c r="L995" s="111"/>
      <c r="M995" s="112"/>
      <c r="N995" s="112"/>
      <c r="O995" s="112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  <c r="AQ995" s="66"/>
      <c r="AR995" s="66"/>
      <c r="AS995" s="66"/>
      <c r="AT995" s="66"/>
      <c r="AU995" s="66"/>
      <c r="AV995" s="66"/>
      <c r="AW995" s="66"/>
      <c r="AX995" s="66"/>
      <c r="AY995" s="66"/>
      <c r="AZ995" s="66"/>
      <c r="BA995" s="66"/>
      <c r="BB995" s="66"/>
      <c r="BC995" s="66"/>
      <c r="BD995" s="66"/>
      <c r="BE995" s="66"/>
      <c r="BF995" s="66"/>
      <c r="BG995" s="66"/>
      <c r="BH995" s="66"/>
      <c r="BI995" s="66"/>
      <c r="BJ995" s="66"/>
      <c r="BK995" s="66"/>
      <c r="BL995" s="66"/>
      <c r="BM995" s="66"/>
      <c r="BN995" s="66"/>
      <c r="BO995" s="66"/>
      <c r="BP995" s="66"/>
      <c r="BQ995" s="66"/>
      <c r="BR995" s="66"/>
      <c r="BS995" s="66"/>
      <c r="BT995" s="66"/>
      <c r="BU995" s="66"/>
      <c r="BV995" s="66"/>
      <c r="BW995" s="66"/>
      <c r="BX995" s="66"/>
      <c r="BY995" s="66"/>
      <c r="BZ995" s="66"/>
      <c r="CA995" s="66"/>
      <c r="CB995" s="66"/>
      <c r="CC995" s="66"/>
    </row>
    <row r="996" spans="1:81" x14ac:dyDescent="0.25">
      <c r="A996" s="66"/>
      <c r="B996" s="66"/>
      <c r="C996" s="79"/>
      <c r="D996" s="67"/>
      <c r="E996" s="66"/>
      <c r="F996" s="66"/>
      <c r="G996" s="66"/>
      <c r="H996" s="66"/>
      <c r="I996" s="110"/>
      <c r="J996" s="110"/>
      <c r="K996" s="111"/>
      <c r="L996" s="111"/>
      <c r="M996" s="112"/>
      <c r="N996" s="112"/>
      <c r="O996" s="112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  <c r="AQ996" s="66"/>
      <c r="AR996" s="66"/>
      <c r="AS996" s="66"/>
      <c r="AT996" s="66"/>
      <c r="AU996" s="66"/>
      <c r="AV996" s="66"/>
      <c r="AW996" s="66"/>
      <c r="AX996" s="66"/>
      <c r="AY996" s="66"/>
      <c r="AZ996" s="66"/>
      <c r="BA996" s="66"/>
      <c r="BB996" s="66"/>
      <c r="BC996" s="66"/>
      <c r="BD996" s="66"/>
      <c r="BE996" s="66"/>
      <c r="BF996" s="66"/>
      <c r="BG996" s="66"/>
      <c r="BH996" s="66"/>
      <c r="BI996" s="66"/>
      <c r="BJ996" s="66"/>
      <c r="BK996" s="66"/>
      <c r="BL996" s="66"/>
      <c r="BM996" s="66"/>
      <c r="BN996" s="66"/>
      <c r="BO996" s="66"/>
      <c r="BP996" s="66"/>
      <c r="BQ996" s="66"/>
      <c r="BR996" s="66"/>
      <c r="BS996" s="66"/>
      <c r="BT996" s="66"/>
      <c r="BU996" s="66"/>
      <c r="BV996" s="66"/>
      <c r="BW996" s="66"/>
      <c r="BX996" s="66"/>
      <c r="BY996" s="66"/>
      <c r="BZ996" s="66"/>
      <c r="CA996" s="66"/>
      <c r="CB996" s="66"/>
      <c r="CC996" s="66"/>
    </row>
    <row r="997" spans="1:81" x14ac:dyDescent="0.25">
      <c r="A997" s="66"/>
      <c r="B997" s="66"/>
      <c r="C997" s="79"/>
      <c r="D997" s="67"/>
      <c r="E997" s="66"/>
      <c r="F997" s="66"/>
      <c r="G997" s="66"/>
      <c r="H997" s="66"/>
      <c r="I997" s="110"/>
      <c r="J997" s="110"/>
      <c r="K997" s="111"/>
      <c r="L997" s="111"/>
      <c r="M997" s="112"/>
      <c r="N997" s="112"/>
      <c r="O997" s="112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  <c r="AQ997" s="66"/>
      <c r="AR997" s="66"/>
      <c r="AS997" s="66"/>
      <c r="AT997" s="66"/>
      <c r="AU997" s="66"/>
      <c r="AV997" s="66"/>
      <c r="AW997" s="66"/>
      <c r="AX997" s="66"/>
      <c r="AY997" s="66"/>
      <c r="AZ997" s="66"/>
      <c r="BA997" s="66"/>
      <c r="BB997" s="66"/>
      <c r="BC997" s="66"/>
      <c r="BD997" s="66"/>
      <c r="BE997" s="66"/>
      <c r="BF997" s="66"/>
      <c r="BG997" s="66"/>
      <c r="BH997" s="66"/>
      <c r="BI997" s="66"/>
      <c r="BJ997" s="66"/>
      <c r="BK997" s="66"/>
      <c r="BL997" s="66"/>
      <c r="BM997" s="66"/>
      <c r="BN997" s="66"/>
      <c r="BO997" s="66"/>
      <c r="BP997" s="66"/>
      <c r="BQ997" s="66"/>
      <c r="BR997" s="66"/>
      <c r="BS997" s="66"/>
      <c r="BT997" s="66"/>
      <c r="BU997" s="66"/>
      <c r="BV997" s="66"/>
      <c r="BW997" s="66"/>
      <c r="BX997" s="66"/>
      <c r="BY997" s="66"/>
      <c r="BZ997" s="66"/>
      <c r="CA997" s="66"/>
      <c r="CB997" s="66"/>
      <c r="CC997" s="66"/>
    </row>
    <row r="998" spans="1:81" x14ac:dyDescent="0.25">
      <c r="A998" s="66"/>
      <c r="B998" s="66"/>
      <c r="C998" s="79"/>
      <c r="D998" s="67"/>
      <c r="E998" s="66"/>
      <c r="F998" s="66"/>
      <c r="G998" s="66"/>
      <c r="H998" s="66"/>
      <c r="I998" s="110"/>
      <c r="J998" s="110"/>
      <c r="K998" s="111"/>
      <c r="L998" s="111"/>
      <c r="M998" s="112"/>
      <c r="N998" s="112"/>
      <c r="O998" s="112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  <c r="AQ998" s="66"/>
      <c r="AR998" s="66"/>
      <c r="AS998" s="66"/>
      <c r="AT998" s="66"/>
      <c r="AU998" s="66"/>
      <c r="AV998" s="66"/>
      <c r="AW998" s="66"/>
      <c r="AX998" s="66"/>
      <c r="AY998" s="66"/>
      <c r="AZ998" s="66"/>
      <c r="BA998" s="66"/>
      <c r="BB998" s="66"/>
      <c r="BC998" s="66"/>
      <c r="BD998" s="66"/>
      <c r="BE998" s="66"/>
      <c r="BF998" s="66"/>
      <c r="BG998" s="66"/>
      <c r="BH998" s="66"/>
      <c r="BI998" s="66"/>
      <c r="BJ998" s="66"/>
      <c r="BK998" s="66"/>
      <c r="BL998" s="66"/>
      <c r="BM998" s="66"/>
      <c r="BN998" s="66"/>
      <c r="BO998" s="66"/>
      <c r="BP998" s="66"/>
      <c r="BQ998" s="66"/>
      <c r="BR998" s="66"/>
      <c r="BS998" s="66"/>
      <c r="BT998" s="66"/>
      <c r="BU998" s="66"/>
      <c r="BV998" s="66"/>
      <c r="BW998" s="66"/>
      <c r="BX998" s="66"/>
      <c r="BY998" s="66"/>
      <c r="BZ998" s="66"/>
      <c r="CA998" s="66"/>
      <c r="CB998" s="66"/>
      <c r="CC998" s="66"/>
    </row>
    <row r="999" spans="1:81" x14ac:dyDescent="0.25">
      <c r="A999" s="66"/>
      <c r="B999" s="66"/>
      <c r="C999" s="79"/>
      <c r="D999" s="67"/>
      <c r="E999" s="66"/>
      <c r="F999" s="66"/>
      <c r="G999" s="66"/>
      <c r="H999" s="66"/>
      <c r="I999" s="110"/>
      <c r="J999" s="110"/>
      <c r="K999" s="111"/>
      <c r="L999" s="111"/>
      <c r="M999" s="112"/>
      <c r="N999" s="112"/>
      <c r="O999" s="112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  <c r="AQ999" s="66"/>
      <c r="AR999" s="66"/>
      <c r="AS999" s="66"/>
      <c r="AT999" s="66"/>
      <c r="AU999" s="66"/>
      <c r="AV999" s="66"/>
      <c r="AW999" s="66"/>
      <c r="AX999" s="66"/>
      <c r="AY999" s="66"/>
      <c r="AZ999" s="66"/>
      <c r="BA999" s="66"/>
      <c r="BB999" s="66"/>
      <c r="BC999" s="66"/>
      <c r="BD999" s="66"/>
      <c r="BE999" s="66"/>
      <c r="BF999" s="66"/>
      <c r="BG999" s="66"/>
      <c r="BH999" s="66"/>
      <c r="BI999" s="66"/>
      <c r="BJ999" s="66"/>
      <c r="BK999" s="66"/>
      <c r="BL999" s="66"/>
      <c r="BM999" s="66"/>
      <c r="BN999" s="66"/>
      <c r="BO999" s="66"/>
      <c r="BP999" s="66"/>
      <c r="BQ999" s="66"/>
      <c r="BR999" s="66"/>
      <c r="BS999" s="66"/>
      <c r="BT999" s="66"/>
      <c r="BU999" s="66"/>
      <c r="BV999" s="66"/>
      <c r="BW999" s="66"/>
      <c r="BX999" s="66"/>
      <c r="BY999" s="66"/>
      <c r="BZ999" s="66"/>
      <c r="CA999" s="66"/>
      <c r="CB999" s="66"/>
      <c r="CC999" s="66"/>
    </row>
    <row r="1000" spans="1:81" x14ac:dyDescent="0.25">
      <c r="A1000" s="66"/>
      <c r="B1000" s="66"/>
      <c r="C1000" s="79"/>
      <c r="D1000" s="67"/>
      <c r="E1000" s="66"/>
      <c r="F1000" s="66"/>
      <c r="G1000" s="66"/>
      <c r="H1000" s="66"/>
      <c r="I1000" s="110"/>
      <c r="J1000" s="110"/>
      <c r="K1000" s="111"/>
      <c r="L1000" s="111"/>
      <c r="M1000" s="112"/>
      <c r="N1000" s="112"/>
      <c r="O1000" s="112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  <c r="AQ1000" s="66"/>
      <c r="AR1000" s="66"/>
      <c r="AS1000" s="66"/>
      <c r="AT1000" s="66"/>
      <c r="AU1000" s="66"/>
      <c r="AV1000" s="66"/>
      <c r="AW1000" s="66"/>
      <c r="AX1000" s="66"/>
      <c r="AY1000" s="66"/>
      <c r="AZ1000" s="66"/>
      <c r="BA1000" s="66"/>
      <c r="BB1000" s="66"/>
      <c r="BC1000" s="66"/>
      <c r="BD1000" s="66"/>
      <c r="BE1000" s="66"/>
      <c r="BF1000" s="66"/>
      <c r="BG1000" s="66"/>
      <c r="BH1000" s="66"/>
      <c r="BI1000" s="66"/>
      <c r="BJ1000" s="66"/>
      <c r="BK1000" s="66"/>
      <c r="BL1000" s="66"/>
      <c r="BM1000" s="66"/>
      <c r="BN1000" s="66"/>
      <c r="BO1000" s="66"/>
      <c r="BP1000" s="66"/>
      <c r="BQ1000" s="66"/>
      <c r="BR1000" s="66"/>
      <c r="BS1000" s="66"/>
      <c r="BT1000" s="66"/>
      <c r="BU1000" s="66"/>
      <c r="BV1000" s="66"/>
      <c r="BW1000" s="66"/>
      <c r="BX1000" s="66"/>
      <c r="BY1000" s="66"/>
      <c r="BZ1000" s="66"/>
      <c r="CA1000" s="66"/>
      <c r="CB1000" s="66"/>
      <c r="CC1000" s="66"/>
    </row>
    <row r="1001" spans="1:81" x14ac:dyDescent="0.25">
      <c r="A1001" s="66"/>
      <c r="B1001" s="66"/>
      <c r="C1001" s="79"/>
      <c r="D1001" s="67"/>
      <c r="E1001" s="66"/>
      <c r="F1001" s="66"/>
      <c r="G1001" s="66"/>
      <c r="H1001" s="66"/>
      <c r="I1001" s="110"/>
      <c r="J1001" s="110"/>
      <c r="K1001" s="111"/>
      <c r="L1001" s="111"/>
      <c r="M1001" s="112"/>
      <c r="N1001" s="112"/>
      <c r="O1001" s="112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  <c r="AA1001" s="66"/>
      <c r="AB1001" s="66"/>
      <c r="AC1001" s="66"/>
      <c r="AD1001" s="66"/>
      <c r="AE1001" s="66"/>
      <c r="AF1001" s="66"/>
      <c r="AG1001" s="66"/>
      <c r="AH1001" s="66"/>
      <c r="AI1001" s="66"/>
      <c r="AJ1001" s="66"/>
      <c r="AK1001" s="66"/>
      <c r="AL1001" s="66"/>
      <c r="AM1001" s="66"/>
      <c r="AN1001" s="66"/>
      <c r="AO1001" s="66"/>
      <c r="AP1001" s="66"/>
      <c r="AQ1001" s="66"/>
      <c r="AR1001" s="66"/>
      <c r="AS1001" s="66"/>
      <c r="AT1001" s="66"/>
      <c r="AU1001" s="66"/>
      <c r="AV1001" s="66"/>
      <c r="AW1001" s="66"/>
      <c r="AX1001" s="66"/>
      <c r="AY1001" s="66"/>
      <c r="AZ1001" s="66"/>
      <c r="BA1001" s="66"/>
      <c r="BB1001" s="66"/>
      <c r="BC1001" s="66"/>
      <c r="BD1001" s="66"/>
      <c r="BE1001" s="66"/>
      <c r="BF1001" s="66"/>
      <c r="BG1001" s="66"/>
      <c r="BH1001" s="66"/>
      <c r="BI1001" s="66"/>
      <c r="BJ1001" s="66"/>
      <c r="BK1001" s="66"/>
      <c r="BL1001" s="66"/>
      <c r="BM1001" s="66"/>
      <c r="BN1001" s="66"/>
      <c r="BO1001" s="66"/>
      <c r="BP1001" s="66"/>
      <c r="BQ1001" s="66"/>
      <c r="BR1001" s="66"/>
      <c r="BS1001" s="66"/>
      <c r="BT1001" s="66"/>
      <c r="BU1001" s="66"/>
      <c r="BV1001" s="66"/>
      <c r="BW1001" s="66"/>
      <c r="BX1001" s="66"/>
      <c r="BY1001" s="66"/>
      <c r="BZ1001" s="66"/>
      <c r="CA1001" s="66"/>
      <c r="CB1001" s="66"/>
      <c r="CC1001" s="66"/>
    </row>
    <row r="1002" spans="1:81" x14ac:dyDescent="0.25">
      <c r="A1002" s="66"/>
      <c r="B1002" s="66"/>
      <c r="C1002" s="79"/>
      <c r="D1002" s="67"/>
      <c r="E1002" s="66"/>
      <c r="F1002" s="66"/>
      <c r="G1002" s="66"/>
      <c r="H1002" s="66"/>
      <c r="I1002" s="110"/>
      <c r="J1002" s="110"/>
      <c r="K1002" s="111"/>
      <c r="L1002" s="111"/>
      <c r="M1002" s="112"/>
      <c r="N1002" s="112"/>
      <c r="O1002" s="112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  <c r="AA1002" s="66"/>
      <c r="AB1002" s="66"/>
      <c r="AC1002" s="66"/>
      <c r="AD1002" s="66"/>
      <c r="AE1002" s="66"/>
      <c r="AF1002" s="66"/>
      <c r="AG1002" s="66"/>
      <c r="AH1002" s="66"/>
      <c r="AI1002" s="66"/>
      <c r="AJ1002" s="66"/>
      <c r="AK1002" s="66"/>
      <c r="AL1002" s="66"/>
      <c r="AM1002" s="66"/>
      <c r="AN1002" s="66"/>
      <c r="AO1002" s="66"/>
      <c r="AP1002" s="66"/>
      <c r="AQ1002" s="66"/>
      <c r="AR1002" s="66"/>
      <c r="AS1002" s="66"/>
      <c r="AT1002" s="66"/>
      <c r="AU1002" s="66"/>
      <c r="AV1002" s="66"/>
      <c r="AW1002" s="66"/>
      <c r="AX1002" s="66"/>
      <c r="AY1002" s="66"/>
      <c r="AZ1002" s="66"/>
      <c r="BA1002" s="66"/>
      <c r="BB1002" s="66"/>
      <c r="BC1002" s="66"/>
      <c r="BD1002" s="66"/>
      <c r="BE1002" s="66"/>
      <c r="BF1002" s="66"/>
      <c r="BG1002" s="66"/>
      <c r="BH1002" s="66"/>
      <c r="BI1002" s="66"/>
      <c r="BJ1002" s="66"/>
      <c r="BK1002" s="66"/>
      <c r="BL1002" s="66"/>
      <c r="BM1002" s="66"/>
      <c r="BN1002" s="66"/>
      <c r="BO1002" s="66"/>
      <c r="BP1002" s="66"/>
      <c r="BQ1002" s="66"/>
      <c r="BR1002" s="66"/>
      <c r="BS1002" s="66"/>
      <c r="BT1002" s="66"/>
      <c r="BU1002" s="66"/>
      <c r="BV1002" s="66"/>
      <c r="BW1002" s="66"/>
      <c r="BX1002" s="66"/>
      <c r="BY1002" s="66"/>
      <c r="BZ1002" s="66"/>
      <c r="CA1002" s="66"/>
      <c r="CB1002" s="66"/>
      <c r="CC1002" s="66"/>
    </row>
    <row r="1003" spans="1:81" x14ac:dyDescent="0.25">
      <c r="A1003" s="66"/>
      <c r="B1003" s="66"/>
      <c r="C1003" s="79"/>
      <c r="D1003" s="67"/>
      <c r="E1003" s="66"/>
      <c r="F1003" s="66"/>
      <c r="G1003" s="66"/>
      <c r="H1003" s="66"/>
      <c r="I1003" s="110"/>
      <c r="J1003" s="110"/>
      <c r="K1003" s="111"/>
      <c r="L1003" s="111"/>
      <c r="M1003" s="112"/>
      <c r="N1003" s="112"/>
      <c r="O1003" s="112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  <c r="AA1003" s="66"/>
      <c r="AB1003" s="66"/>
      <c r="AC1003" s="66"/>
      <c r="AD1003" s="66"/>
      <c r="AE1003" s="66"/>
      <c r="AF1003" s="66"/>
      <c r="AG1003" s="66"/>
      <c r="AH1003" s="66"/>
      <c r="AI1003" s="66"/>
      <c r="AJ1003" s="66"/>
      <c r="AK1003" s="66"/>
      <c r="AL1003" s="66"/>
      <c r="AM1003" s="66"/>
      <c r="AN1003" s="66"/>
      <c r="AO1003" s="66"/>
      <c r="AP1003" s="66"/>
      <c r="AQ1003" s="66"/>
      <c r="AR1003" s="66"/>
      <c r="AS1003" s="66"/>
      <c r="AT1003" s="66"/>
      <c r="AU1003" s="66"/>
      <c r="AV1003" s="66"/>
      <c r="AW1003" s="66"/>
      <c r="AX1003" s="66"/>
      <c r="AY1003" s="66"/>
      <c r="AZ1003" s="66"/>
      <c r="BA1003" s="66"/>
      <c r="BB1003" s="66"/>
      <c r="BC1003" s="66"/>
      <c r="BD1003" s="66"/>
      <c r="BE1003" s="66"/>
      <c r="BF1003" s="66"/>
      <c r="BG1003" s="66"/>
      <c r="BH1003" s="66"/>
      <c r="BI1003" s="66"/>
      <c r="BJ1003" s="66"/>
      <c r="BK1003" s="66"/>
      <c r="BL1003" s="66"/>
      <c r="BM1003" s="66"/>
      <c r="BN1003" s="66"/>
      <c r="BO1003" s="66"/>
      <c r="BP1003" s="66"/>
      <c r="BQ1003" s="66"/>
      <c r="BR1003" s="66"/>
      <c r="BS1003" s="66"/>
      <c r="BT1003" s="66"/>
      <c r="BU1003" s="66"/>
      <c r="BV1003" s="66"/>
      <c r="BW1003" s="66"/>
      <c r="BX1003" s="66"/>
      <c r="BY1003" s="66"/>
      <c r="BZ1003" s="66"/>
      <c r="CA1003" s="66"/>
      <c r="CB1003" s="66"/>
      <c r="CC1003" s="66"/>
    </row>
    <row r="1004" spans="1:81" x14ac:dyDescent="0.25">
      <c r="A1004" s="66"/>
      <c r="B1004" s="66"/>
      <c r="C1004" s="79"/>
      <c r="D1004" s="67"/>
      <c r="E1004" s="66"/>
      <c r="F1004" s="66"/>
      <c r="G1004" s="66"/>
      <c r="H1004" s="66"/>
      <c r="I1004" s="110"/>
      <c r="J1004" s="110"/>
      <c r="K1004" s="111"/>
      <c r="L1004" s="111"/>
      <c r="M1004" s="112"/>
      <c r="N1004" s="112"/>
      <c r="O1004" s="112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  <c r="AA1004" s="66"/>
      <c r="AB1004" s="66"/>
      <c r="AC1004" s="66"/>
      <c r="AD1004" s="66"/>
      <c r="AE1004" s="66"/>
      <c r="AF1004" s="66"/>
      <c r="AG1004" s="66"/>
      <c r="AH1004" s="66"/>
      <c r="AI1004" s="66"/>
      <c r="AJ1004" s="66"/>
      <c r="AK1004" s="66"/>
      <c r="AL1004" s="66"/>
      <c r="AM1004" s="66"/>
      <c r="AN1004" s="66"/>
      <c r="AO1004" s="66"/>
      <c r="AP1004" s="66"/>
      <c r="AQ1004" s="66"/>
      <c r="AR1004" s="66"/>
      <c r="AS1004" s="66"/>
      <c r="AT1004" s="66"/>
      <c r="AU1004" s="66"/>
      <c r="AV1004" s="66"/>
      <c r="AW1004" s="66"/>
      <c r="AX1004" s="66"/>
      <c r="AY1004" s="66"/>
      <c r="AZ1004" s="66"/>
      <c r="BA1004" s="66"/>
      <c r="BB1004" s="66"/>
      <c r="BC1004" s="66"/>
      <c r="BD1004" s="66"/>
      <c r="BE1004" s="66"/>
      <c r="BF1004" s="66"/>
      <c r="BG1004" s="66"/>
      <c r="BH1004" s="66"/>
      <c r="BI1004" s="66"/>
      <c r="BJ1004" s="66"/>
      <c r="BK1004" s="66"/>
      <c r="BL1004" s="66"/>
      <c r="BM1004" s="66"/>
      <c r="BN1004" s="66"/>
      <c r="BO1004" s="66"/>
      <c r="BP1004" s="66"/>
      <c r="BQ1004" s="66"/>
      <c r="BR1004" s="66"/>
      <c r="BS1004" s="66"/>
      <c r="BT1004" s="66"/>
      <c r="BU1004" s="66"/>
      <c r="BV1004" s="66"/>
      <c r="BW1004" s="66"/>
      <c r="BX1004" s="66"/>
      <c r="BY1004" s="66"/>
      <c r="BZ1004" s="66"/>
      <c r="CA1004" s="66"/>
      <c r="CB1004" s="66"/>
      <c r="CC1004" s="66"/>
    </row>
    <row r="1005" spans="1:81" x14ac:dyDescent="0.25">
      <c r="A1005" s="66"/>
      <c r="B1005" s="66"/>
      <c r="C1005" s="79"/>
      <c r="D1005" s="67"/>
      <c r="E1005" s="66"/>
      <c r="F1005" s="66"/>
      <c r="G1005" s="66"/>
      <c r="H1005" s="66"/>
      <c r="I1005" s="110"/>
      <c r="J1005" s="110"/>
      <c r="K1005" s="111"/>
      <c r="L1005" s="111"/>
      <c r="M1005" s="112"/>
      <c r="N1005" s="112"/>
      <c r="O1005" s="112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  <c r="Z1005" s="66"/>
      <c r="AA1005" s="66"/>
      <c r="AB1005" s="66"/>
      <c r="AC1005" s="66"/>
      <c r="AD1005" s="66"/>
      <c r="AE1005" s="66"/>
      <c r="AF1005" s="66"/>
      <c r="AG1005" s="66"/>
      <c r="AH1005" s="66"/>
      <c r="AI1005" s="66"/>
      <c r="AJ1005" s="66"/>
      <c r="AK1005" s="66"/>
      <c r="AL1005" s="66"/>
      <c r="AM1005" s="66"/>
      <c r="AN1005" s="66"/>
      <c r="AO1005" s="66"/>
      <c r="AP1005" s="66"/>
      <c r="AQ1005" s="66"/>
      <c r="AR1005" s="66"/>
      <c r="AS1005" s="66"/>
      <c r="AT1005" s="66"/>
      <c r="AU1005" s="66"/>
      <c r="AV1005" s="66"/>
      <c r="AW1005" s="66"/>
      <c r="AX1005" s="66"/>
      <c r="AY1005" s="66"/>
      <c r="AZ1005" s="66"/>
      <c r="BA1005" s="66"/>
      <c r="BB1005" s="66"/>
      <c r="BC1005" s="66"/>
      <c r="BD1005" s="66"/>
      <c r="BE1005" s="66"/>
      <c r="BF1005" s="66"/>
      <c r="BG1005" s="66"/>
      <c r="BH1005" s="66"/>
      <c r="BI1005" s="66"/>
      <c r="BJ1005" s="66"/>
      <c r="BK1005" s="66"/>
      <c r="BL1005" s="66"/>
      <c r="BM1005" s="66"/>
      <c r="BN1005" s="66"/>
      <c r="BO1005" s="66"/>
      <c r="BP1005" s="66"/>
      <c r="BQ1005" s="66"/>
      <c r="BR1005" s="66"/>
      <c r="BS1005" s="66"/>
      <c r="BT1005" s="66"/>
      <c r="BU1005" s="66"/>
      <c r="BV1005" s="66"/>
      <c r="BW1005" s="66"/>
      <c r="BX1005" s="66"/>
      <c r="BY1005" s="66"/>
      <c r="BZ1005" s="66"/>
      <c r="CA1005" s="66"/>
      <c r="CB1005" s="66"/>
      <c r="CC1005" s="66"/>
    </row>
    <row r="1006" spans="1:81" x14ac:dyDescent="0.25">
      <c r="A1006" s="66"/>
      <c r="B1006" s="66"/>
      <c r="C1006" s="79"/>
      <c r="D1006" s="67"/>
      <c r="E1006" s="66"/>
      <c r="F1006" s="66"/>
      <c r="G1006" s="66"/>
      <c r="H1006" s="66"/>
      <c r="I1006" s="110"/>
      <c r="J1006" s="110"/>
      <c r="K1006" s="111"/>
      <c r="L1006" s="111"/>
      <c r="M1006" s="112"/>
      <c r="N1006" s="112"/>
      <c r="O1006" s="112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  <c r="Z1006" s="66"/>
      <c r="AA1006" s="66"/>
      <c r="AB1006" s="66"/>
      <c r="AC1006" s="66"/>
      <c r="AD1006" s="66"/>
      <c r="AE1006" s="66"/>
      <c r="AF1006" s="66"/>
      <c r="AG1006" s="66"/>
      <c r="AH1006" s="66"/>
      <c r="AI1006" s="66"/>
      <c r="AJ1006" s="66"/>
      <c r="AK1006" s="66"/>
      <c r="AL1006" s="66"/>
      <c r="AM1006" s="66"/>
      <c r="AN1006" s="66"/>
      <c r="AO1006" s="66"/>
      <c r="AP1006" s="66"/>
      <c r="AQ1006" s="66"/>
      <c r="AR1006" s="66"/>
      <c r="AS1006" s="66"/>
      <c r="AT1006" s="66"/>
      <c r="AU1006" s="66"/>
      <c r="AV1006" s="66"/>
      <c r="AW1006" s="66"/>
      <c r="AX1006" s="66"/>
      <c r="AY1006" s="66"/>
      <c r="AZ1006" s="66"/>
      <c r="BA1006" s="66"/>
      <c r="BB1006" s="66"/>
      <c r="BC1006" s="66"/>
      <c r="BD1006" s="66"/>
      <c r="BE1006" s="66"/>
      <c r="BF1006" s="66"/>
      <c r="BG1006" s="66"/>
      <c r="BH1006" s="66"/>
      <c r="BI1006" s="66"/>
      <c r="BJ1006" s="66"/>
      <c r="BK1006" s="66"/>
      <c r="BL1006" s="66"/>
      <c r="BM1006" s="66"/>
      <c r="BN1006" s="66"/>
      <c r="BO1006" s="66"/>
      <c r="BP1006" s="66"/>
      <c r="BQ1006" s="66"/>
      <c r="BR1006" s="66"/>
      <c r="BS1006" s="66"/>
      <c r="BT1006" s="66"/>
      <c r="BU1006" s="66"/>
      <c r="BV1006" s="66"/>
      <c r="BW1006" s="66"/>
      <c r="BX1006" s="66"/>
      <c r="BY1006" s="66"/>
      <c r="BZ1006" s="66"/>
      <c r="CA1006" s="66"/>
      <c r="CB1006" s="66"/>
      <c r="CC1006" s="66"/>
    </row>
    <row r="1007" spans="1:81" x14ac:dyDescent="0.25">
      <c r="A1007" s="66"/>
      <c r="B1007" s="66"/>
      <c r="C1007" s="79"/>
      <c r="D1007" s="67"/>
      <c r="E1007" s="66"/>
      <c r="F1007" s="66"/>
      <c r="G1007" s="66"/>
      <c r="H1007" s="66"/>
      <c r="I1007" s="110"/>
      <c r="J1007" s="110"/>
      <c r="K1007" s="111"/>
      <c r="L1007" s="111"/>
      <c r="M1007" s="112"/>
      <c r="N1007" s="112"/>
      <c r="O1007" s="112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  <c r="Z1007" s="66"/>
      <c r="AA1007" s="66"/>
      <c r="AB1007" s="66"/>
      <c r="AC1007" s="66"/>
      <c r="AD1007" s="66"/>
      <c r="AE1007" s="66"/>
      <c r="AF1007" s="66"/>
      <c r="AG1007" s="66"/>
      <c r="AH1007" s="66"/>
      <c r="AI1007" s="66"/>
      <c r="AJ1007" s="66"/>
      <c r="AK1007" s="66"/>
      <c r="AL1007" s="66"/>
      <c r="AM1007" s="66"/>
      <c r="AN1007" s="66"/>
      <c r="AO1007" s="66"/>
      <c r="AP1007" s="66"/>
      <c r="AQ1007" s="66"/>
      <c r="AR1007" s="66"/>
      <c r="AS1007" s="66"/>
      <c r="AT1007" s="66"/>
      <c r="AU1007" s="66"/>
      <c r="AV1007" s="66"/>
      <c r="AW1007" s="66"/>
      <c r="AX1007" s="66"/>
      <c r="AY1007" s="66"/>
      <c r="AZ1007" s="66"/>
      <c r="BA1007" s="66"/>
      <c r="BB1007" s="66"/>
      <c r="BC1007" s="66"/>
      <c r="BD1007" s="66"/>
      <c r="BE1007" s="66"/>
      <c r="BF1007" s="66"/>
      <c r="BG1007" s="66"/>
      <c r="BH1007" s="66"/>
      <c r="BI1007" s="66"/>
      <c r="BJ1007" s="66"/>
      <c r="BK1007" s="66"/>
      <c r="BL1007" s="66"/>
      <c r="BM1007" s="66"/>
      <c r="BN1007" s="66"/>
      <c r="BO1007" s="66"/>
      <c r="BP1007" s="66"/>
      <c r="BQ1007" s="66"/>
      <c r="BR1007" s="66"/>
      <c r="BS1007" s="66"/>
      <c r="BT1007" s="66"/>
      <c r="BU1007" s="66"/>
      <c r="BV1007" s="66"/>
      <c r="BW1007" s="66"/>
      <c r="BX1007" s="66"/>
      <c r="BY1007" s="66"/>
      <c r="BZ1007" s="66"/>
      <c r="CA1007" s="66"/>
      <c r="CB1007" s="66"/>
      <c r="CC1007" s="66"/>
    </row>
    <row r="1008" spans="1:81" x14ac:dyDescent="0.25">
      <c r="A1008" s="66"/>
      <c r="B1008" s="66"/>
      <c r="C1008" s="79"/>
      <c r="D1008" s="67"/>
      <c r="E1008" s="66"/>
      <c r="F1008" s="66"/>
      <c r="G1008" s="66"/>
      <c r="H1008" s="66"/>
      <c r="I1008" s="110"/>
      <c r="J1008" s="110"/>
      <c r="K1008" s="111"/>
      <c r="L1008" s="111"/>
      <c r="M1008" s="112"/>
      <c r="N1008" s="112"/>
      <c r="O1008" s="112"/>
      <c r="P1008" s="66"/>
      <c r="Q1008" s="66"/>
      <c r="R1008" s="66"/>
      <c r="S1008" s="66"/>
      <c r="T1008" s="66"/>
      <c r="U1008" s="66"/>
      <c r="V1008" s="66"/>
      <c r="W1008" s="66"/>
      <c r="X1008" s="66"/>
      <c r="Y1008" s="66"/>
      <c r="Z1008" s="66"/>
      <c r="AA1008" s="66"/>
      <c r="AB1008" s="66"/>
      <c r="AC1008" s="66"/>
      <c r="AD1008" s="66"/>
      <c r="AE1008" s="66"/>
      <c r="AF1008" s="66"/>
      <c r="AG1008" s="66"/>
      <c r="AH1008" s="66"/>
      <c r="AI1008" s="66"/>
      <c r="AJ1008" s="66"/>
      <c r="AK1008" s="66"/>
      <c r="AL1008" s="66"/>
      <c r="AM1008" s="66"/>
      <c r="AN1008" s="66"/>
      <c r="AO1008" s="66"/>
      <c r="AP1008" s="66"/>
      <c r="AQ1008" s="66"/>
      <c r="AR1008" s="66"/>
      <c r="AS1008" s="66"/>
      <c r="AT1008" s="66"/>
      <c r="AU1008" s="66"/>
      <c r="AV1008" s="66"/>
      <c r="AW1008" s="66"/>
      <c r="AX1008" s="66"/>
      <c r="AY1008" s="66"/>
      <c r="AZ1008" s="66"/>
      <c r="BA1008" s="66"/>
      <c r="BB1008" s="66"/>
      <c r="BC1008" s="66"/>
      <c r="BD1008" s="66"/>
      <c r="BE1008" s="66"/>
      <c r="BF1008" s="66"/>
      <c r="BG1008" s="66"/>
      <c r="BH1008" s="66"/>
      <c r="BI1008" s="66"/>
      <c r="BJ1008" s="66"/>
      <c r="BK1008" s="66"/>
      <c r="BL1008" s="66"/>
      <c r="BM1008" s="66"/>
      <c r="BN1008" s="66"/>
      <c r="BO1008" s="66"/>
      <c r="BP1008" s="66"/>
      <c r="BQ1008" s="66"/>
      <c r="BR1008" s="66"/>
      <c r="BS1008" s="66"/>
      <c r="BT1008" s="66"/>
      <c r="BU1008" s="66"/>
      <c r="BV1008" s="66"/>
      <c r="BW1008" s="66"/>
      <c r="BX1008" s="66"/>
      <c r="BY1008" s="66"/>
      <c r="BZ1008" s="66"/>
      <c r="CA1008" s="66"/>
      <c r="CB1008" s="66"/>
      <c r="CC1008" s="66"/>
    </row>
    <row r="1009" spans="1:81" x14ac:dyDescent="0.25">
      <c r="A1009" s="66"/>
      <c r="B1009" s="66"/>
      <c r="C1009" s="79"/>
      <c r="D1009" s="67"/>
      <c r="E1009" s="66"/>
      <c r="F1009" s="66"/>
      <c r="G1009" s="66"/>
      <c r="H1009" s="66"/>
      <c r="I1009" s="110"/>
      <c r="J1009" s="110"/>
      <c r="K1009" s="111"/>
      <c r="L1009" s="111"/>
      <c r="M1009" s="112"/>
      <c r="N1009" s="112"/>
      <c r="O1009" s="112"/>
      <c r="P1009" s="66"/>
      <c r="Q1009" s="66"/>
      <c r="R1009" s="66"/>
      <c r="S1009" s="66"/>
      <c r="T1009" s="66"/>
      <c r="U1009" s="66"/>
      <c r="V1009" s="66"/>
      <c r="W1009" s="66"/>
      <c r="X1009" s="66"/>
      <c r="Y1009" s="66"/>
      <c r="Z1009" s="66"/>
      <c r="AA1009" s="66"/>
      <c r="AB1009" s="66"/>
      <c r="AC1009" s="66"/>
      <c r="AD1009" s="66"/>
      <c r="AE1009" s="66"/>
      <c r="AF1009" s="66"/>
      <c r="AG1009" s="66"/>
      <c r="AH1009" s="66"/>
      <c r="AI1009" s="66"/>
      <c r="AJ1009" s="66"/>
      <c r="AK1009" s="66"/>
      <c r="AL1009" s="66"/>
      <c r="AM1009" s="66"/>
      <c r="AN1009" s="66"/>
      <c r="AO1009" s="66"/>
      <c r="AP1009" s="66"/>
      <c r="AQ1009" s="66"/>
      <c r="AR1009" s="66"/>
      <c r="AS1009" s="66"/>
      <c r="AT1009" s="66"/>
      <c r="AU1009" s="66"/>
      <c r="AV1009" s="66"/>
      <c r="AW1009" s="66"/>
      <c r="AX1009" s="66"/>
      <c r="AY1009" s="66"/>
      <c r="AZ1009" s="66"/>
      <c r="BA1009" s="66"/>
      <c r="BB1009" s="66"/>
      <c r="BC1009" s="66"/>
      <c r="BD1009" s="66"/>
      <c r="BE1009" s="66"/>
      <c r="BF1009" s="66"/>
      <c r="BG1009" s="66"/>
      <c r="BH1009" s="66"/>
      <c r="BI1009" s="66"/>
      <c r="BJ1009" s="66"/>
      <c r="BK1009" s="66"/>
      <c r="BL1009" s="66"/>
      <c r="BM1009" s="66"/>
      <c r="BN1009" s="66"/>
      <c r="BO1009" s="66"/>
      <c r="BP1009" s="66"/>
      <c r="BQ1009" s="66"/>
      <c r="BR1009" s="66"/>
      <c r="BS1009" s="66"/>
      <c r="BT1009" s="66"/>
      <c r="BU1009" s="66"/>
      <c r="BV1009" s="66"/>
      <c r="BW1009" s="66"/>
      <c r="BX1009" s="66"/>
      <c r="BY1009" s="66"/>
      <c r="BZ1009" s="66"/>
      <c r="CA1009" s="66"/>
      <c r="CB1009" s="66"/>
      <c r="CC1009" s="66"/>
    </row>
    <row r="1010" spans="1:81" x14ac:dyDescent="0.25">
      <c r="A1010" s="66"/>
      <c r="B1010" s="66"/>
      <c r="C1010" s="79"/>
      <c r="D1010" s="67"/>
      <c r="E1010" s="66"/>
      <c r="F1010" s="66"/>
      <c r="G1010" s="66"/>
      <c r="H1010" s="66"/>
      <c r="I1010" s="110"/>
      <c r="J1010" s="110"/>
      <c r="K1010" s="111"/>
      <c r="L1010" s="111"/>
      <c r="M1010" s="112"/>
      <c r="N1010" s="112"/>
      <c r="O1010" s="112"/>
      <c r="P1010" s="66"/>
      <c r="Q1010" s="66"/>
      <c r="R1010" s="66"/>
      <c r="S1010" s="66"/>
      <c r="T1010" s="66"/>
      <c r="U1010" s="66"/>
      <c r="V1010" s="66"/>
      <c r="W1010" s="66"/>
      <c r="X1010" s="66"/>
      <c r="Y1010" s="66"/>
      <c r="Z1010" s="66"/>
      <c r="AA1010" s="66"/>
      <c r="AB1010" s="66"/>
      <c r="AC1010" s="66"/>
      <c r="AD1010" s="66"/>
      <c r="AE1010" s="66"/>
      <c r="AF1010" s="66"/>
      <c r="AG1010" s="66"/>
      <c r="AH1010" s="66"/>
      <c r="AI1010" s="66"/>
      <c r="AJ1010" s="66"/>
      <c r="AK1010" s="66"/>
      <c r="AL1010" s="66"/>
      <c r="AM1010" s="66"/>
      <c r="AN1010" s="66"/>
      <c r="AO1010" s="66"/>
      <c r="AP1010" s="66"/>
      <c r="AQ1010" s="66"/>
      <c r="AR1010" s="66"/>
      <c r="AS1010" s="66"/>
      <c r="AT1010" s="66"/>
      <c r="AU1010" s="66"/>
      <c r="AV1010" s="66"/>
      <c r="AW1010" s="66"/>
      <c r="AX1010" s="66"/>
      <c r="AY1010" s="66"/>
      <c r="AZ1010" s="66"/>
      <c r="BA1010" s="66"/>
      <c r="BB1010" s="66"/>
      <c r="BC1010" s="66"/>
      <c r="BD1010" s="66"/>
      <c r="BE1010" s="66"/>
      <c r="BF1010" s="66"/>
      <c r="BG1010" s="66"/>
      <c r="BH1010" s="66"/>
      <c r="BI1010" s="66"/>
      <c r="BJ1010" s="66"/>
      <c r="BK1010" s="66"/>
      <c r="BL1010" s="66"/>
      <c r="BM1010" s="66"/>
      <c r="BN1010" s="66"/>
      <c r="BO1010" s="66"/>
      <c r="BP1010" s="66"/>
      <c r="BQ1010" s="66"/>
      <c r="BR1010" s="66"/>
      <c r="BS1010" s="66"/>
      <c r="BT1010" s="66"/>
      <c r="BU1010" s="66"/>
      <c r="BV1010" s="66"/>
      <c r="BW1010" s="66"/>
      <c r="BX1010" s="66"/>
      <c r="BY1010" s="66"/>
      <c r="BZ1010" s="66"/>
      <c r="CA1010" s="66"/>
      <c r="CB1010" s="66"/>
      <c r="CC1010" s="66"/>
    </row>
    <row r="1011" spans="1:81" x14ac:dyDescent="0.25">
      <c r="A1011" s="66"/>
      <c r="B1011" s="66"/>
      <c r="C1011" s="79"/>
      <c r="D1011" s="67"/>
      <c r="E1011" s="66"/>
      <c r="F1011" s="66"/>
      <c r="G1011" s="66"/>
      <c r="H1011" s="66"/>
      <c r="I1011" s="110"/>
      <c r="J1011" s="110"/>
      <c r="K1011" s="111"/>
      <c r="L1011" s="111"/>
      <c r="M1011" s="112"/>
      <c r="N1011" s="112"/>
      <c r="O1011" s="112"/>
      <c r="P1011" s="66"/>
      <c r="Q1011" s="66"/>
      <c r="R1011" s="66"/>
      <c r="S1011" s="66"/>
      <c r="T1011" s="66"/>
      <c r="U1011" s="66"/>
      <c r="V1011" s="66"/>
      <c r="W1011" s="66"/>
      <c r="X1011" s="66"/>
      <c r="Y1011" s="66"/>
      <c r="Z1011" s="66"/>
      <c r="AA1011" s="66"/>
      <c r="AB1011" s="66"/>
      <c r="AC1011" s="66"/>
      <c r="AD1011" s="66"/>
      <c r="AE1011" s="66"/>
      <c r="AF1011" s="66"/>
      <c r="AG1011" s="66"/>
      <c r="AH1011" s="66"/>
      <c r="AI1011" s="66"/>
      <c r="AJ1011" s="66"/>
      <c r="AK1011" s="66"/>
      <c r="AL1011" s="66"/>
      <c r="AM1011" s="66"/>
      <c r="AN1011" s="66"/>
      <c r="AO1011" s="66"/>
      <c r="AP1011" s="66"/>
      <c r="AQ1011" s="66"/>
      <c r="AR1011" s="66"/>
      <c r="AS1011" s="66"/>
      <c r="AT1011" s="66"/>
      <c r="AU1011" s="66"/>
      <c r="AV1011" s="66"/>
      <c r="AW1011" s="66"/>
      <c r="AX1011" s="66"/>
      <c r="AY1011" s="66"/>
      <c r="AZ1011" s="66"/>
      <c r="BA1011" s="66"/>
      <c r="BB1011" s="66"/>
      <c r="BC1011" s="66"/>
      <c r="BD1011" s="66"/>
      <c r="BE1011" s="66"/>
      <c r="BF1011" s="66"/>
      <c r="BG1011" s="66"/>
      <c r="BH1011" s="66"/>
      <c r="BI1011" s="66"/>
      <c r="BJ1011" s="66"/>
      <c r="BK1011" s="66"/>
      <c r="BL1011" s="66"/>
      <c r="BM1011" s="66"/>
      <c r="BN1011" s="66"/>
      <c r="BO1011" s="66"/>
      <c r="BP1011" s="66"/>
      <c r="BQ1011" s="66"/>
      <c r="BR1011" s="66"/>
      <c r="BS1011" s="66"/>
      <c r="BT1011" s="66"/>
      <c r="BU1011" s="66"/>
      <c r="BV1011" s="66"/>
      <c r="BW1011" s="66"/>
      <c r="BX1011" s="66"/>
      <c r="BY1011" s="66"/>
      <c r="BZ1011" s="66"/>
      <c r="CA1011" s="66"/>
      <c r="CB1011" s="66"/>
      <c r="CC1011" s="66"/>
    </row>
    <row r="1012" spans="1:81" x14ac:dyDescent="0.25">
      <c r="A1012" s="66"/>
      <c r="B1012" s="66"/>
      <c r="C1012" s="79"/>
      <c r="D1012" s="67"/>
      <c r="E1012" s="66"/>
      <c r="F1012" s="66"/>
      <c r="G1012" s="66"/>
      <c r="H1012" s="66"/>
      <c r="I1012" s="110"/>
      <c r="J1012" s="110"/>
      <c r="K1012" s="111"/>
      <c r="L1012" s="111"/>
      <c r="M1012" s="112"/>
      <c r="N1012" s="112"/>
      <c r="O1012" s="112"/>
      <c r="P1012" s="66"/>
      <c r="Q1012" s="66"/>
      <c r="R1012" s="66"/>
      <c r="S1012" s="66"/>
      <c r="T1012" s="66"/>
      <c r="U1012" s="66"/>
      <c r="V1012" s="66"/>
      <c r="W1012" s="66"/>
      <c r="X1012" s="66"/>
      <c r="Y1012" s="66"/>
      <c r="Z1012" s="66"/>
      <c r="AA1012" s="66"/>
      <c r="AB1012" s="66"/>
      <c r="AC1012" s="66"/>
      <c r="AD1012" s="66"/>
      <c r="AE1012" s="66"/>
      <c r="AF1012" s="66"/>
      <c r="AG1012" s="66"/>
      <c r="AH1012" s="66"/>
      <c r="AI1012" s="66"/>
      <c r="AJ1012" s="66"/>
      <c r="AK1012" s="66"/>
      <c r="AL1012" s="66"/>
      <c r="AM1012" s="66"/>
      <c r="AN1012" s="66"/>
      <c r="AO1012" s="66"/>
      <c r="AP1012" s="66"/>
      <c r="AQ1012" s="66"/>
      <c r="AR1012" s="66"/>
      <c r="AS1012" s="66"/>
      <c r="AT1012" s="66"/>
      <c r="AU1012" s="66"/>
      <c r="AV1012" s="66"/>
      <c r="AW1012" s="66"/>
      <c r="AX1012" s="66"/>
      <c r="AY1012" s="66"/>
      <c r="AZ1012" s="66"/>
      <c r="BA1012" s="66"/>
      <c r="BB1012" s="66"/>
      <c r="BC1012" s="66"/>
      <c r="BD1012" s="66"/>
      <c r="BE1012" s="66"/>
      <c r="BF1012" s="66"/>
      <c r="BG1012" s="66"/>
      <c r="BH1012" s="66"/>
      <c r="BI1012" s="66"/>
      <c r="BJ1012" s="66"/>
      <c r="BK1012" s="66"/>
      <c r="BL1012" s="66"/>
      <c r="BM1012" s="66"/>
      <c r="BN1012" s="66"/>
      <c r="BO1012" s="66"/>
      <c r="BP1012" s="66"/>
      <c r="BQ1012" s="66"/>
      <c r="BR1012" s="66"/>
      <c r="BS1012" s="66"/>
      <c r="BT1012" s="66"/>
      <c r="BU1012" s="66"/>
      <c r="BV1012" s="66"/>
      <c r="BW1012" s="66"/>
      <c r="BX1012" s="66"/>
      <c r="BY1012" s="66"/>
      <c r="BZ1012" s="66"/>
      <c r="CA1012" s="66"/>
      <c r="CB1012" s="66"/>
      <c r="CC1012" s="66"/>
    </row>
    <row r="1013" spans="1:81" x14ac:dyDescent="0.25">
      <c r="A1013" s="66"/>
      <c r="B1013" s="66"/>
      <c r="C1013" s="79"/>
      <c r="D1013" s="67"/>
      <c r="E1013" s="66"/>
      <c r="F1013" s="66"/>
      <c r="G1013" s="66"/>
      <c r="H1013" s="66"/>
      <c r="I1013" s="110"/>
      <c r="J1013" s="110"/>
      <c r="K1013" s="111"/>
      <c r="L1013" s="111"/>
      <c r="M1013" s="112"/>
      <c r="N1013" s="112"/>
      <c r="O1013" s="112"/>
      <c r="P1013" s="66"/>
      <c r="Q1013" s="66"/>
      <c r="R1013" s="66"/>
      <c r="S1013" s="66"/>
      <c r="T1013" s="66"/>
      <c r="U1013" s="66"/>
      <c r="V1013" s="66"/>
      <c r="W1013" s="66"/>
      <c r="X1013" s="66"/>
      <c r="Y1013" s="66"/>
      <c r="Z1013" s="66"/>
      <c r="AA1013" s="66"/>
      <c r="AB1013" s="66"/>
      <c r="AC1013" s="66"/>
      <c r="AD1013" s="66"/>
      <c r="AE1013" s="66"/>
      <c r="AF1013" s="66"/>
      <c r="AG1013" s="66"/>
      <c r="AH1013" s="66"/>
      <c r="AI1013" s="66"/>
      <c r="AJ1013" s="66"/>
      <c r="AK1013" s="66"/>
      <c r="AL1013" s="66"/>
      <c r="AM1013" s="66"/>
      <c r="AN1013" s="66"/>
      <c r="AO1013" s="66"/>
      <c r="AP1013" s="66"/>
      <c r="AQ1013" s="66"/>
      <c r="AR1013" s="66"/>
      <c r="AS1013" s="66"/>
      <c r="AT1013" s="66"/>
      <c r="AU1013" s="66"/>
      <c r="AV1013" s="66"/>
      <c r="AW1013" s="66"/>
      <c r="AX1013" s="66"/>
      <c r="AY1013" s="66"/>
      <c r="AZ1013" s="66"/>
      <c r="BA1013" s="66"/>
      <c r="BB1013" s="66"/>
      <c r="BC1013" s="66"/>
      <c r="BD1013" s="66"/>
      <c r="BE1013" s="66"/>
      <c r="BF1013" s="66"/>
      <c r="BG1013" s="66"/>
      <c r="BH1013" s="66"/>
      <c r="BI1013" s="66"/>
      <c r="BJ1013" s="66"/>
      <c r="BK1013" s="66"/>
      <c r="BL1013" s="66"/>
      <c r="BM1013" s="66"/>
      <c r="BN1013" s="66"/>
      <c r="BO1013" s="66"/>
      <c r="BP1013" s="66"/>
      <c r="BQ1013" s="66"/>
      <c r="BR1013" s="66"/>
      <c r="BS1013" s="66"/>
      <c r="BT1013" s="66"/>
      <c r="BU1013" s="66"/>
      <c r="BV1013" s="66"/>
      <c r="BW1013" s="66"/>
      <c r="BX1013" s="66"/>
      <c r="BY1013" s="66"/>
      <c r="BZ1013" s="66"/>
      <c r="CA1013" s="66"/>
      <c r="CB1013" s="66"/>
      <c r="CC1013" s="66"/>
    </row>
    <row r="1014" spans="1:81" x14ac:dyDescent="0.25">
      <c r="A1014" s="66"/>
      <c r="B1014" s="66"/>
      <c r="C1014" s="79"/>
      <c r="D1014" s="67"/>
      <c r="E1014" s="66"/>
      <c r="F1014" s="66"/>
      <c r="G1014" s="66"/>
      <c r="H1014" s="66"/>
      <c r="I1014" s="110"/>
      <c r="J1014" s="110"/>
      <c r="K1014" s="111"/>
      <c r="L1014" s="111"/>
      <c r="M1014" s="112"/>
      <c r="N1014" s="112"/>
      <c r="O1014" s="112"/>
      <c r="P1014" s="66"/>
      <c r="Q1014" s="66"/>
      <c r="R1014" s="66"/>
      <c r="S1014" s="66"/>
      <c r="T1014" s="66"/>
      <c r="U1014" s="66"/>
      <c r="V1014" s="66"/>
      <c r="W1014" s="66"/>
      <c r="X1014" s="66"/>
      <c r="Y1014" s="66"/>
      <c r="Z1014" s="66"/>
      <c r="AA1014" s="66"/>
      <c r="AB1014" s="66"/>
      <c r="AC1014" s="66"/>
      <c r="AD1014" s="66"/>
      <c r="AE1014" s="66"/>
      <c r="AF1014" s="66"/>
      <c r="AG1014" s="66"/>
      <c r="AH1014" s="66"/>
      <c r="AI1014" s="66"/>
      <c r="AJ1014" s="66"/>
      <c r="AK1014" s="66"/>
      <c r="AL1014" s="66"/>
      <c r="AM1014" s="66"/>
      <c r="AN1014" s="66"/>
      <c r="AO1014" s="66"/>
      <c r="AP1014" s="66"/>
      <c r="AQ1014" s="66"/>
      <c r="AR1014" s="66"/>
      <c r="AS1014" s="66"/>
      <c r="AT1014" s="66"/>
      <c r="AU1014" s="66"/>
      <c r="AV1014" s="66"/>
      <c r="AW1014" s="66"/>
      <c r="AX1014" s="66"/>
      <c r="AY1014" s="66"/>
      <c r="AZ1014" s="66"/>
      <c r="BA1014" s="66"/>
      <c r="BB1014" s="66"/>
      <c r="BC1014" s="66"/>
      <c r="BD1014" s="66"/>
      <c r="BE1014" s="66"/>
      <c r="BF1014" s="66"/>
      <c r="BG1014" s="66"/>
      <c r="BH1014" s="66"/>
      <c r="BI1014" s="66"/>
      <c r="BJ1014" s="66"/>
      <c r="BK1014" s="66"/>
      <c r="BL1014" s="66"/>
      <c r="BM1014" s="66"/>
      <c r="BN1014" s="66"/>
      <c r="BO1014" s="66"/>
      <c r="BP1014" s="66"/>
      <c r="BQ1014" s="66"/>
      <c r="BR1014" s="66"/>
      <c r="BS1014" s="66"/>
      <c r="BT1014" s="66"/>
      <c r="BU1014" s="66"/>
      <c r="BV1014" s="66"/>
      <c r="BW1014" s="66"/>
      <c r="BX1014" s="66"/>
      <c r="BY1014" s="66"/>
      <c r="BZ1014" s="66"/>
      <c r="CA1014" s="66"/>
      <c r="CB1014" s="66"/>
      <c r="CC1014" s="66"/>
    </row>
    <row r="1015" spans="1:81" x14ac:dyDescent="0.25">
      <c r="A1015" s="66"/>
      <c r="B1015" s="66"/>
      <c r="C1015" s="79"/>
      <c r="D1015" s="67"/>
      <c r="E1015" s="66"/>
      <c r="F1015" s="66"/>
      <c r="G1015" s="66"/>
      <c r="H1015" s="66"/>
      <c r="I1015" s="110"/>
      <c r="J1015" s="110"/>
      <c r="K1015" s="111"/>
      <c r="L1015" s="111"/>
      <c r="M1015" s="112"/>
      <c r="N1015" s="112"/>
      <c r="O1015" s="112"/>
      <c r="P1015" s="66"/>
      <c r="Q1015" s="66"/>
      <c r="R1015" s="66"/>
      <c r="S1015" s="66"/>
      <c r="T1015" s="66"/>
      <c r="U1015" s="66"/>
      <c r="V1015" s="66"/>
      <c r="W1015" s="66"/>
      <c r="X1015" s="66"/>
      <c r="Y1015" s="66"/>
      <c r="Z1015" s="66"/>
      <c r="AA1015" s="66"/>
      <c r="AB1015" s="66"/>
      <c r="AC1015" s="66"/>
      <c r="AD1015" s="66"/>
      <c r="AE1015" s="66"/>
      <c r="AF1015" s="66"/>
      <c r="AG1015" s="66"/>
      <c r="AH1015" s="66"/>
      <c r="AI1015" s="66"/>
      <c r="AJ1015" s="66"/>
      <c r="AK1015" s="66"/>
      <c r="AL1015" s="66"/>
      <c r="AM1015" s="66"/>
      <c r="AN1015" s="66"/>
      <c r="AO1015" s="66"/>
      <c r="AP1015" s="66"/>
      <c r="AQ1015" s="66"/>
      <c r="AR1015" s="66"/>
      <c r="AS1015" s="66"/>
      <c r="AT1015" s="66"/>
      <c r="AU1015" s="66"/>
      <c r="AV1015" s="66"/>
      <c r="AW1015" s="66"/>
      <c r="AX1015" s="66"/>
      <c r="AY1015" s="66"/>
      <c r="AZ1015" s="66"/>
      <c r="BA1015" s="66"/>
      <c r="BB1015" s="66"/>
      <c r="BC1015" s="66"/>
      <c r="BD1015" s="66"/>
      <c r="BE1015" s="66"/>
      <c r="BF1015" s="66"/>
      <c r="BG1015" s="66"/>
      <c r="BH1015" s="66"/>
      <c r="BI1015" s="66"/>
      <c r="BJ1015" s="66"/>
      <c r="BK1015" s="66"/>
      <c r="BL1015" s="66"/>
      <c r="BM1015" s="66"/>
      <c r="BN1015" s="66"/>
      <c r="BO1015" s="66"/>
      <c r="BP1015" s="66"/>
      <c r="BQ1015" s="66"/>
      <c r="BR1015" s="66"/>
      <c r="BS1015" s="66"/>
      <c r="BT1015" s="66"/>
      <c r="BU1015" s="66"/>
      <c r="BV1015" s="66"/>
      <c r="BW1015" s="66"/>
      <c r="BX1015" s="66"/>
      <c r="BY1015" s="66"/>
      <c r="BZ1015" s="66"/>
      <c r="CA1015" s="66"/>
      <c r="CB1015" s="66"/>
      <c r="CC1015" s="66"/>
    </row>
    <row r="1016" spans="1:81" x14ac:dyDescent="0.25">
      <c r="A1016" s="66"/>
      <c r="B1016" s="66"/>
      <c r="C1016" s="79"/>
      <c r="D1016" s="67"/>
      <c r="E1016" s="66"/>
      <c r="F1016" s="66"/>
      <c r="G1016" s="66"/>
      <c r="H1016" s="66"/>
      <c r="I1016" s="110"/>
      <c r="J1016" s="110"/>
      <c r="K1016" s="111"/>
      <c r="L1016" s="111"/>
      <c r="M1016" s="112"/>
      <c r="N1016" s="112"/>
      <c r="O1016" s="112"/>
      <c r="P1016" s="66"/>
      <c r="Q1016" s="66"/>
      <c r="R1016" s="66"/>
      <c r="S1016" s="66"/>
      <c r="T1016" s="66"/>
      <c r="U1016" s="66"/>
      <c r="V1016" s="66"/>
      <c r="W1016" s="66"/>
      <c r="X1016" s="66"/>
      <c r="Y1016" s="66"/>
      <c r="Z1016" s="66"/>
      <c r="AA1016" s="66"/>
      <c r="AB1016" s="66"/>
      <c r="AC1016" s="66"/>
      <c r="AD1016" s="66"/>
      <c r="AE1016" s="66"/>
      <c r="AF1016" s="66"/>
      <c r="AG1016" s="66"/>
      <c r="AH1016" s="66"/>
      <c r="AI1016" s="66"/>
      <c r="AJ1016" s="66"/>
      <c r="AK1016" s="66"/>
      <c r="AL1016" s="66"/>
      <c r="AM1016" s="66"/>
      <c r="AN1016" s="66"/>
      <c r="AO1016" s="66"/>
      <c r="AP1016" s="66"/>
      <c r="AQ1016" s="66"/>
      <c r="AR1016" s="66"/>
      <c r="AS1016" s="66"/>
      <c r="AT1016" s="66"/>
      <c r="AU1016" s="66"/>
      <c r="AV1016" s="66"/>
      <c r="AW1016" s="66"/>
      <c r="AX1016" s="66"/>
      <c r="AY1016" s="66"/>
      <c r="AZ1016" s="66"/>
      <c r="BA1016" s="66"/>
      <c r="BB1016" s="66"/>
      <c r="BC1016" s="66"/>
      <c r="BD1016" s="66"/>
      <c r="BE1016" s="66"/>
      <c r="BF1016" s="66"/>
      <c r="BG1016" s="66"/>
      <c r="BH1016" s="66"/>
      <c r="BI1016" s="66"/>
      <c r="BJ1016" s="66"/>
      <c r="BK1016" s="66"/>
      <c r="BL1016" s="66"/>
      <c r="BM1016" s="66"/>
      <c r="BN1016" s="66"/>
      <c r="BO1016" s="66"/>
      <c r="BP1016" s="66"/>
      <c r="BQ1016" s="66"/>
      <c r="BR1016" s="66"/>
      <c r="BS1016" s="66"/>
      <c r="BT1016" s="66"/>
      <c r="BU1016" s="66"/>
      <c r="BV1016" s="66"/>
      <c r="BW1016" s="66"/>
      <c r="BX1016" s="66"/>
      <c r="BY1016" s="66"/>
      <c r="BZ1016" s="66"/>
      <c r="CA1016" s="66"/>
      <c r="CB1016" s="66"/>
      <c r="CC1016" s="66"/>
    </row>
    <row r="1017" spans="1:81" x14ac:dyDescent="0.25">
      <c r="A1017" s="66"/>
      <c r="B1017" s="66"/>
      <c r="C1017" s="79"/>
      <c r="D1017" s="67"/>
      <c r="E1017" s="66"/>
      <c r="F1017" s="66"/>
      <c r="G1017" s="66"/>
      <c r="H1017" s="66"/>
      <c r="I1017" s="110"/>
      <c r="J1017" s="110"/>
      <c r="K1017" s="111"/>
      <c r="L1017" s="111"/>
      <c r="M1017" s="112"/>
      <c r="N1017" s="112"/>
      <c r="O1017" s="112"/>
      <c r="P1017" s="66"/>
      <c r="Q1017" s="66"/>
      <c r="R1017" s="66"/>
      <c r="S1017" s="66"/>
      <c r="T1017" s="66"/>
      <c r="U1017" s="66"/>
      <c r="V1017" s="66"/>
      <c r="W1017" s="66"/>
      <c r="X1017" s="66"/>
      <c r="Y1017" s="66"/>
      <c r="Z1017" s="66"/>
      <c r="AA1017" s="66"/>
      <c r="AB1017" s="66"/>
      <c r="AC1017" s="66"/>
      <c r="AD1017" s="66"/>
      <c r="AE1017" s="66"/>
      <c r="AF1017" s="66"/>
      <c r="AG1017" s="66"/>
      <c r="AH1017" s="66"/>
      <c r="AI1017" s="66"/>
      <c r="AJ1017" s="66"/>
      <c r="AK1017" s="66"/>
      <c r="AL1017" s="66"/>
      <c r="AM1017" s="66"/>
      <c r="AN1017" s="66"/>
      <c r="AO1017" s="66"/>
      <c r="AP1017" s="66"/>
      <c r="AQ1017" s="66"/>
      <c r="AR1017" s="66"/>
      <c r="AS1017" s="66"/>
      <c r="AT1017" s="66"/>
      <c r="AU1017" s="66"/>
      <c r="AV1017" s="66"/>
      <c r="AW1017" s="66"/>
      <c r="AX1017" s="66"/>
      <c r="AY1017" s="66"/>
      <c r="AZ1017" s="66"/>
      <c r="BA1017" s="66"/>
      <c r="BB1017" s="66"/>
      <c r="BC1017" s="66"/>
      <c r="BD1017" s="66"/>
      <c r="BE1017" s="66"/>
      <c r="BF1017" s="66"/>
      <c r="BG1017" s="66"/>
      <c r="BH1017" s="66"/>
      <c r="BI1017" s="66"/>
      <c r="BJ1017" s="66"/>
      <c r="BK1017" s="66"/>
      <c r="BL1017" s="66"/>
      <c r="BM1017" s="66"/>
      <c r="BN1017" s="66"/>
      <c r="BO1017" s="66"/>
      <c r="BP1017" s="66"/>
      <c r="BQ1017" s="66"/>
      <c r="BR1017" s="66"/>
      <c r="BS1017" s="66"/>
      <c r="BT1017" s="66"/>
      <c r="BU1017" s="66"/>
      <c r="BV1017" s="66"/>
      <c r="BW1017" s="66"/>
      <c r="BX1017" s="66"/>
      <c r="BY1017" s="66"/>
      <c r="BZ1017" s="66"/>
      <c r="CA1017" s="66"/>
      <c r="CB1017" s="66"/>
      <c r="CC1017" s="66"/>
    </row>
    <row r="1018" spans="1:81" x14ac:dyDescent="0.25">
      <c r="A1018" s="66"/>
      <c r="B1018" s="66"/>
      <c r="C1018" s="79"/>
      <c r="D1018" s="67"/>
      <c r="E1018" s="66"/>
      <c r="F1018" s="66"/>
      <c r="G1018" s="66"/>
      <c r="H1018" s="66"/>
      <c r="I1018" s="110"/>
      <c r="J1018" s="110"/>
      <c r="K1018" s="111"/>
      <c r="L1018" s="111"/>
      <c r="M1018" s="112"/>
      <c r="N1018" s="112"/>
      <c r="O1018" s="112"/>
      <c r="P1018" s="66"/>
      <c r="Q1018" s="66"/>
      <c r="R1018" s="66"/>
      <c r="S1018" s="66"/>
      <c r="T1018" s="66"/>
      <c r="U1018" s="66"/>
      <c r="V1018" s="66"/>
      <c r="W1018" s="66"/>
      <c r="X1018" s="66"/>
      <c r="Y1018" s="66"/>
      <c r="Z1018" s="66"/>
      <c r="AA1018" s="66"/>
      <c r="AB1018" s="66"/>
      <c r="AC1018" s="66"/>
      <c r="AD1018" s="66"/>
      <c r="AE1018" s="66"/>
      <c r="AF1018" s="66"/>
      <c r="AG1018" s="66"/>
      <c r="AH1018" s="66"/>
      <c r="AI1018" s="66"/>
      <c r="AJ1018" s="66"/>
      <c r="AK1018" s="66"/>
      <c r="AL1018" s="66"/>
      <c r="AM1018" s="66"/>
      <c r="AN1018" s="66"/>
      <c r="AO1018" s="66"/>
      <c r="AP1018" s="66"/>
      <c r="AQ1018" s="66"/>
      <c r="AR1018" s="66"/>
      <c r="AS1018" s="66"/>
      <c r="AT1018" s="66"/>
      <c r="AU1018" s="66"/>
      <c r="AV1018" s="66"/>
      <c r="AW1018" s="66"/>
      <c r="AX1018" s="66"/>
      <c r="AY1018" s="66"/>
      <c r="AZ1018" s="66"/>
      <c r="BA1018" s="66"/>
      <c r="BB1018" s="66"/>
      <c r="BC1018" s="66"/>
      <c r="BD1018" s="66"/>
      <c r="BE1018" s="66"/>
      <c r="BF1018" s="66"/>
      <c r="BG1018" s="66"/>
      <c r="BH1018" s="66"/>
      <c r="BI1018" s="66"/>
      <c r="BJ1018" s="66"/>
      <c r="BK1018" s="66"/>
      <c r="BL1018" s="66"/>
      <c r="BM1018" s="66"/>
      <c r="BN1018" s="66"/>
      <c r="BO1018" s="66"/>
      <c r="BP1018" s="66"/>
      <c r="BQ1018" s="66"/>
      <c r="BR1018" s="66"/>
      <c r="BS1018" s="66"/>
      <c r="BT1018" s="66"/>
      <c r="BU1018" s="66"/>
      <c r="BV1018" s="66"/>
      <c r="BW1018" s="66"/>
      <c r="BX1018" s="66"/>
      <c r="BY1018" s="66"/>
      <c r="BZ1018" s="66"/>
      <c r="CA1018" s="66"/>
      <c r="CB1018" s="66"/>
      <c r="CC1018" s="66"/>
    </row>
    <row r="1019" spans="1:81" x14ac:dyDescent="0.25">
      <c r="A1019" s="66"/>
      <c r="B1019" s="66"/>
      <c r="C1019" s="79"/>
      <c r="D1019" s="67"/>
      <c r="E1019" s="66"/>
      <c r="F1019" s="66"/>
      <c r="G1019" s="66"/>
      <c r="H1019" s="66"/>
      <c r="I1019" s="110"/>
      <c r="J1019" s="110"/>
      <c r="K1019" s="111"/>
      <c r="L1019" s="111"/>
      <c r="M1019" s="112"/>
      <c r="N1019" s="112"/>
      <c r="O1019" s="112"/>
      <c r="P1019" s="66"/>
      <c r="Q1019" s="66"/>
      <c r="R1019" s="66"/>
      <c r="S1019" s="66"/>
      <c r="T1019" s="66"/>
      <c r="U1019" s="66"/>
      <c r="V1019" s="66"/>
      <c r="W1019" s="66"/>
      <c r="X1019" s="66"/>
      <c r="Y1019" s="66"/>
      <c r="Z1019" s="66"/>
      <c r="AA1019" s="66"/>
      <c r="AB1019" s="66"/>
      <c r="AC1019" s="66"/>
      <c r="AD1019" s="66"/>
      <c r="AE1019" s="66"/>
      <c r="AF1019" s="66"/>
      <c r="AG1019" s="66"/>
      <c r="AH1019" s="66"/>
      <c r="AI1019" s="66"/>
      <c r="AJ1019" s="66"/>
      <c r="AK1019" s="66"/>
      <c r="AL1019" s="66"/>
      <c r="AM1019" s="66"/>
      <c r="AN1019" s="66"/>
      <c r="AO1019" s="66"/>
      <c r="AP1019" s="66"/>
      <c r="AQ1019" s="66"/>
      <c r="AR1019" s="66"/>
      <c r="AS1019" s="66"/>
      <c r="AT1019" s="66"/>
      <c r="AU1019" s="66"/>
      <c r="AV1019" s="66"/>
      <c r="AW1019" s="66"/>
      <c r="AX1019" s="66"/>
      <c r="AY1019" s="66"/>
      <c r="AZ1019" s="66"/>
      <c r="BA1019" s="66"/>
      <c r="BB1019" s="66"/>
      <c r="BC1019" s="66"/>
      <c r="BD1019" s="66"/>
      <c r="BE1019" s="66"/>
      <c r="BF1019" s="66"/>
      <c r="BG1019" s="66"/>
      <c r="BH1019" s="66"/>
      <c r="BI1019" s="66"/>
      <c r="BJ1019" s="66"/>
      <c r="BK1019" s="66"/>
      <c r="BL1019" s="66"/>
      <c r="BM1019" s="66"/>
      <c r="BN1019" s="66"/>
      <c r="BO1019" s="66"/>
      <c r="BP1019" s="66"/>
      <c r="BQ1019" s="66"/>
      <c r="BR1019" s="66"/>
      <c r="BS1019" s="66"/>
      <c r="BT1019" s="66"/>
      <c r="BU1019" s="66"/>
      <c r="BV1019" s="66"/>
      <c r="BW1019" s="66"/>
      <c r="BX1019" s="66"/>
      <c r="BY1019" s="66"/>
      <c r="BZ1019" s="66"/>
      <c r="CA1019" s="66"/>
      <c r="CB1019" s="66"/>
      <c r="CC1019" s="66"/>
    </row>
    <row r="1020" spans="1:81" x14ac:dyDescent="0.25">
      <c r="A1020" s="66"/>
      <c r="B1020" s="66"/>
      <c r="C1020" s="79"/>
      <c r="D1020" s="67"/>
      <c r="E1020" s="66"/>
      <c r="F1020" s="66"/>
      <c r="G1020" s="66"/>
      <c r="H1020" s="66"/>
      <c r="I1020" s="110"/>
      <c r="J1020" s="110"/>
      <c r="K1020" s="111"/>
      <c r="L1020" s="111"/>
      <c r="M1020" s="112"/>
      <c r="N1020" s="112"/>
      <c r="O1020" s="112"/>
      <c r="P1020" s="66"/>
      <c r="Q1020" s="66"/>
      <c r="R1020" s="66"/>
      <c r="S1020" s="66"/>
      <c r="T1020" s="66"/>
      <c r="U1020" s="66"/>
      <c r="V1020" s="66"/>
      <c r="W1020" s="66"/>
      <c r="X1020" s="66"/>
      <c r="Y1020" s="66"/>
      <c r="Z1020" s="66"/>
      <c r="AA1020" s="66"/>
      <c r="AB1020" s="66"/>
      <c r="AC1020" s="66"/>
      <c r="AD1020" s="66"/>
      <c r="AE1020" s="66"/>
      <c r="AF1020" s="66"/>
      <c r="AG1020" s="66"/>
      <c r="AH1020" s="66"/>
      <c r="AI1020" s="66"/>
      <c r="AJ1020" s="66"/>
      <c r="AK1020" s="66"/>
      <c r="AL1020" s="66"/>
      <c r="AM1020" s="66"/>
      <c r="AN1020" s="66"/>
      <c r="AO1020" s="66"/>
      <c r="AP1020" s="66"/>
      <c r="AQ1020" s="66"/>
      <c r="AR1020" s="66"/>
      <c r="AS1020" s="66"/>
      <c r="AT1020" s="66"/>
      <c r="AU1020" s="66"/>
      <c r="AV1020" s="66"/>
      <c r="AW1020" s="66"/>
      <c r="AX1020" s="66"/>
      <c r="AY1020" s="66"/>
      <c r="AZ1020" s="66"/>
      <c r="BA1020" s="66"/>
      <c r="BB1020" s="66"/>
      <c r="BC1020" s="66"/>
      <c r="BD1020" s="66"/>
      <c r="BE1020" s="66"/>
      <c r="BF1020" s="66"/>
      <c r="BG1020" s="66"/>
      <c r="BH1020" s="66"/>
      <c r="BI1020" s="66"/>
      <c r="BJ1020" s="66"/>
      <c r="BK1020" s="66"/>
      <c r="BL1020" s="66"/>
      <c r="BM1020" s="66"/>
      <c r="BN1020" s="66"/>
      <c r="BO1020" s="66"/>
      <c r="BP1020" s="66"/>
      <c r="BQ1020" s="66"/>
      <c r="BR1020" s="66"/>
      <c r="BS1020" s="66"/>
      <c r="BT1020" s="66"/>
      <c r="BU1020" s="66"/>
      <c r="BV1020" s="66"/>
      <c r="BW1020" s="66"/>
      <c r="BX1020" s="66"/>
      <c r="BY1020" s="66"/>
      <c r="BZ1020" s="66"/>
      <c r="CA1020" s="66"/>
      <c r="CB1020" s="66"/>
      <c r="CC1020" s="66"/>
    </row>
    <row r="1021" spans="1:81" x14ac:dyDescent="0.25">
      <c r="A1021" s="66"/>
      <c r="B1021" s="66"/>
      <c r="C1021" s="79"/>
      <c r="D1021" s="67"/>
      <c r="E1021" s="66"/>
      <c r="F1021" s="66"/>
      <c r="G1021" s="66"/>
      <c r="H1021" s="66"/>
      <c r="I1021" s="110"/>
      <c r="J1021" s="110"/>
      <c r="K1021" s="111"/>
      <c r="L1021" s="111"/>
      <c r="M1021" s="112"/>
      <c r="N1021" s="112"/>
      <c r="O1021" s="112"/>
      <c r="P1021" s="66"/>
      <c r="Q1021" s="66"/>
      <c r="R1021" s="66"/>
      <c r="S1021" s="66"/>
      <c r="T1021" s="66"/>
      <c r="U1021" s="66"/>
      <c r="V1021" s="66"/>
      <c r="W1021" s="66"/>
      <c r="X1021" s="66"/>
      <c r="Y1021" s="66"/>
      <c r="Z1021" s="66"/>
      <c r="AA1021" s="66"/>
      <c r="AB1021" s="66"/>
      <c r="AC1021" s="66"/>
      <c r="AD1021" s="66"/>
      <c r="AE1021" s="66"/>
      <c r="AF1021" s="66"/>
      <c r="AG1021" s="66"/>
      <c r="AH1021" s="66"/>
      <c r="AI1021" s="66"/>
      <c r="AJ1021" s="66"/>
      <c r="AK1021" s="66"/>
      <c r="AL1021" s="66"/>
      <c r="AM1021" s="66"/>
      <c r="AN1021" s="66"/>
      <c r="AO1021" s="66"/>
      <c r="AP1021" s="66"/>
      <c r="AQ1021" s="66"/>
      <c r="AR1021" s="66"/>
      <c r="AS1021" s="66"/>
      <c r="AT1021" s="66"/>
      <c r="AU1021" s="66"/>
      <c r="AV1021" s="66"/>
      <c r="AW1021" s="66"/>
      <c r="AX1021" s="66"/>
      <c r="AY1021" s="66"/>
      <c r="AZ1021" s="66"/>
      <c r="BA1021" s="66"/>
      <c r="BB1021" s="66"/>
      <c r="BC1021" s="66"/>
      <c r="BD1021" s="66"/>
      <c r="BE1021" s="66"/>
      <c r="BF1021" s="66"/>
      <c r="BG1021" s="66"/>
      <c r="BH1021" s="66"/>
      <c r="BI1021" s="66"/>
      <c r="BJ1021" s="66"/>
      <c r="BK1021" s="66"/>
      <c r="BL1021" s="66"/>
      <c r="BM1021" s="66"/>
      <c r="BN1021" s="66"/>
      <c r="BO1021" s="66"/>
      <c r="BP1021" s="66"/>
      <c r="BQ1021" s="66"/>
      <c r="BR1021" s="66"/>
      <c r="BS1021" s="66"/>
      <c r="BT1021" s="66"/>
      <c r="BU1021" s="66"/>
      <c r="BV1021" s="66"/>
      <c r="BW1021" s="66"/>
      <c r="BX1021" s="66"/>
      <c r="BY1021" s="66"/>
      <c r="BZ1021" s="66"/>
      <c r="CA1021" s="66"/>
      <c r="CB1021" s="66"/>
      <c r="CC1021" s="66"/>
    </row>
    <row r="1022" spans="1:81" x14ac:dyDescent="0.25">
      <c r="A1022" s="66"/>
      <c r="B1022" s="66"/>
      <c r="C1022" s="79"/>
      <c r="D1022" s="67"/>
      <c r="E1022" s="66"/>
      <c r="F1022" s="66"/>
      <c r="G1022" s="66"/>
      <c r="H1022" s="66"/>
      <c r="I1022" s="110"/>
      <c r="J1022" s="110"/>
      <c r="K1022" s="111"/>
      <c r="L1022" s="111"/>
      <c r="M1022" s="112"/>
      <c r="N1022" s="112"/>
      <c r="O1022" s="112"/>
      <c r="P1022" s="66"/>
      <c r="Q1022" s="66"/>
      <c r="R1022" s="66"/>
      <c r="S1022" s="66"/>
      <c r="T1022" s="66"/>
      <c r="U1022" s="66"/>
      <c r="V1022" s="66"/>
      <c r="W1022" s="66"/>
      <c r="X1022" s="66"/>
      <c r="Y1022" s="66"/>
      <c r="Z1022" s="66"/>
      <c r="AA1022" s="66"/>
      <c r="AB1022" s="66"/>
      <c r="AC1022" s="66"/>
      <c r="AD1022" s="66"/>
      <c r="AE1022" s="66"/>
      <c r="AF1022" s="66"/>
      <c r="AG1022" s="66"/>
      <c r="AH1022" s="66"/>
      <c r="AI1022" s="66"/>
      <c r="AJ1022" s="66"/>
      <c r="AK1022" s="66"/>
      <c r="AL1022" s="66"/>
      <c r="AM1022" s="66"/>
      <c r="AN1022" s="66"/>
      <c r="AO1022" s="66"/>
      <c r="AP1022" s="66"/>
      <c r="AQ1022" s="66"/>
      <c r="AR1022" s="66"/>
      <c r="AS1022" s="66"/>
      <c r="AT1022" s="66"/>
      <c r="AU1022" s="66"/>
      <c r="AV1022" s="66"/>
      <c r="AW1022" s="66"/>
      <c r="AX1022" s="66"/>
      <c r="AY1022" s="66"/>
      <c r="AZ1022" s="66"/>
      <c r="BA1022" s="66"/>
      <c r="BB1022" s="66"/>
      <c r="BC1022" s="66"/>
      <c r="BD1022" s="66"/>
      <c r="BE1022" s="66"/>
      <c r="BF1022" s="66"/>
      <c r="BG1022" s="66"/>
      <c r="BH1022" s="66"/>
      <c r="BI1022" s="66"/>
      <c r="BJ1022" s="66"/>
      <c r="BK1022" s="66"/>
      <c r="BL1022" s="66"/>
      <c r="BM1022" s="66"/>
      <c r="BN1022" s="66"/>
      <c r="BO1022" s="66"/>
      <c r="BP1022" s="66"/>
      <c r="BQ1022" s="66"/>
      <c r="BR1022" s="66"/>
      <c r="BS1022" s="66"/>
      <c r="BT1022" s="66"/>
      <c r="BU1022" s="66"/>
      <c r="BV1022" s="66"/>
      <c r="BW1022" s="66"/>
      <c r="BX1022" s="66"/>
      <c r="BY1022" s="66"/>
      <c r="BZ1022" s="66"/>
      <c r="CA1022" s="66"/>
      <c r="CB1022" s="66"/>
      <c r="CC1022" s="66"/>
    </row>
    <row r="1023" spans="1:81" x14ac:dyDescent="0.25">
      <c r="A1023" s="66"/>
      <c r="B1023" s="66"/>
      <c r="C1023" s="79"/>
      <c r="D1023" s="67"/>
      <c r="E1023" s="66"/>
      <c r="F1023" s="66"/>
      <c r="G1023" s="66"/>
      <c r="H1023" s="66"/>
      <c r="I1023" s="110"/>
      <c r="J1023" s="110"/>
      <c r="K1023" s="111"/>
      <c r="L1023" s="111"/>
      <c r="M1023" s="112"/>
      <c r="N1023" s="112"/>
      <c r="O1023" s="112"/>
      <c r="P1023" s="66"/>
      <c r="Q1023" s="66"/>
      <c r="R1023" s="66"/>
      <c r="S1023" s="66"/>
      <c r="T1023" s="66"/>
      <c r="U1023" s="66"/>
      <c r="V1023" s="66"/>
      <c r="W1023" s="66"/>
      <c r="X1023" s="66"/>
      <c r="Y1023" s="66"/>
      <c r="Z1023" s="66"/>
      <c r="AA1023" s="66"/>
      <c r="AB1023" s="66"/>
      <c r="AC1023" s="66"/>
      <c r="AD1023" s="66"/>
      <c r="AE1023" s="66"/>
      <c r="AF1023" s="66"/>
      <c r="AG1023" s="66"/>
      <c r="AH1023" s="66"/>
      <c r="AI1023" s="66"/>
      <c r="AJ1023" s="66"/>
      <c r="AK1023" s="66"/>
      <c r="AL1023" s="66"/>
      <c r="AM1023" s="66"/>
      <c r="AN1023" s="66"/>
      <c r="AO1023" s="66"/>
      <c r="AP1023" s="66"/>
      <c r="AQ1023" s="66"/>
      <c r="AR1023" s="66"/>
      <c r="AS1023" s="66"/>
      <c r="AT1023" s="66"/>
      <c r="AU1023" s="66"/>
      <c r="AV1023" s="66"/>
      <c r="AW1023" s="66"/>
      <c r="AX1023" s="66"/>
      <c r="AY1023" s="66"/>
      <c r="AZ1023" s="66"/>
      <c r="BA1023" s="66"/>
      <c r="BB1023" s="66"/>
      <c r="BC1023" s="66"/>
      <c r="BD1023" s="66"/>
      <c r="BE1023" s="66"/>
      <c r="BF1023" s="66"/>
      <c r="BG1023" s="66"/>
      <c r="BH1023" s="66"/>
      <c r="BI1023" s="66"/>
      <c r="BJ1023" s="66"/>
      <c r="BK1023" s="66"/>
      <c r="BL1023" s="66"/>
      <c r="BM1023" s="66"/>
      <c r="BN1023" s="66"/>
      <c r="BO1023" s="66"/>
      <c r="BP1023" s="66"/>
      <c r="BQ1023" s="66"/>
      <c r="BR1023" s="66"/>
      <c r="BS1023" s="66"/>
      <c r="BT1023" s="66"/>
      <c r="BU1023" s="66"/>
      <c r="BV1023" s="66"/>
      <c r="BW1023" s="66"/>
      <c r="BX1023" s="66"/>
      <c r="BY1023" s="66"/>
      <c r="BZ1023" s="66"/>
      <c r="CA1023" s="66"/>
      <c r="CB1023" s="66"/>
      <c r="CC1023" s="66"/>
    </row>
    <row r="1024" spans="1:81" x14ac:dyDescent="0.25">
      <c r="A1024" s="66"/>
      <c r="B1024" s="66"/>
      <c r="C1024" s="79"/>
      <c r="D1024" s="67"/>
      <c r="E1024" s="66"/>
      <c r="F1024" s="66"/>
      <c r="G1024" s="66"/>
      <c r="H1024" s="66"/>
      <c r="I1024" s="110"/>
      <c r="J1024" s="110"/>
      <c r="K1024" s="111"/>
      <c r="L1024" s="111"/>
      <c r="M1024" s="112"/>
      <c r="N1024" s="112"/>
      <c r="O1024" s="112"/>
      <c r="P1024" s="66"/>
      <c r="Q1024" s="66"/>
      <c r="R1024" s="66"/>
      <c r="S1024" s="66"/>
      <c r="T1024" s="66"/>
      <c r="U1024" s="66"/>
      <c r="V1024" s="66"/>
      <c r="W1024" s="66"/>
      <c r="X1024" s="66"/>
      <c r="Y1024" s="66"/>
      <c r="Z1024" s="66"/>
      <c r="AA1024" s="66"/>
      <c r="AB1024" s="66"/>
      <c r="AC1024" s="66"/>
      <c r="AD1024" s="66"/>
      <c r="AE1024" s="66"/>
      <c r="AF1024" s="66"/>
      <c r="AG1024" s="66"/>
      <c r="AH1024" s="66"/>
      <c r="AI1024" s="66"/>
      <c r="AJ1024" s="66"/>
      <c r="AK1024" s="66"/>
      <c r="AL1024" s="66"/>
      <c r="AM1024" s="66"/>
      <c r="AN1024" s="66"/>
      <c r="AO1024" s="66"/>
      <c r="AP1024" s="66"/>
      <c r="AQ1024" s="66"/>
      <c r="AR1024" s="66"/>
      <c r="AS1024" s="66"/>
      <c r="AT1024" s="66"/>
      <c r="AU1024" s="66"/>
      <c r="AV1024" s="66"/>
      <c r="AW1024" s="66"/>
      <c r="AX1024" s="66"/>
      <c r="AY1024" s="66"/>
      <c r="AZ1024" s="66"/>
      <c r="BA1024" s="66"/>
      <c r="BB1024" s="66"/>
      <c r="BC1024" s="66"/>
      <c r="BD1024" s="66"/>
      <c r="BE1024" s="66"/>
      <c r="BF1024" s="66"/>
      <c r="BG1024" s="66"/>
      <c r="BH1024" s="66"/>
      <c r="BI1024" s="66"/>
      <c r="BJ1024" s="66"/>
      <c r="BK1024" s="66"/>
      <c r="BL1024" s="66"/>
      <c r="BM1024" s="66"/>
      <c r="BN1024" s="66"/>
      <c r="BO1024" s="66"/>
      <c r="BP1024" s="66"/>
      <c r="BQ1024" s="66"/>
      <c r="BR1024" s="66"/>
      <c r="BS1024" s="66"/>
      <c r="BT1024" s="66"/>
      <c r="BU1024" s="66"/>
      <c r="BV1024" s="66"/>
      <c r="BW1024" s="66"/>
      <c r="BX1024" s="66"/>
      <c r="BY1024" s="66"/>
      <c r="BZ1024" s="66"/>
      <c r="CA1024" s="66"/>
      <c r="CB1024" s="66"/>
      <c r="CC1024" s="66"/>
    </row>
    <row r="1025" spans="1:81" x14ac:dyDescent="0.25">
      <c r="A1025" s="66"/>
      <c r="B1025" s="66"/>
      <c r="C1025" s="79"/>
      <c r="D1025" s="67"/>
      <c r="E1025" s="66"/>
      <c r="F1025" s="66"/>
      <c r="G1025" s="66"/>
      <c r="H1025" s="66"/>
      <c r="I1025" s="110"/>
      <c r="J1025" s="110"/>
      <c r="K1025" s="111"/>
      <c r="L1025" s="111"/>
      <c r="M1025" s="112"/>
      <c r="N1025" s="112"/>
      <c r="O1025" s="112"/>
      <c r="P1025" s="66"/>
      <c r="Q1025" s="66"/>
      <c r="R1025" s="66"/>
      <c r="S1025" s="66"/>
      <c r="T1025" s="66"/>
      <c r="U1025" s="66"/>
      <c r="V1025" s="66"/>
      <c r="W1025" s="66"/>
      <c r="X1025" s="66"/>
      <c r="Y1025" s="66"/>
      <c r="Z1025" s="66"/>
      <c r="AA1025" s="66"/>
      <c r="AB1025" s="66"/>
      <c r="AC1025" s="66"/>
      <c r="AD1025" s="66"/>
      <c r="AE1025" s="66"/>
      <c r="AF1025" s="66"/>
      <c r="AG1025" s="66"/>
      <c r="AH1025" s="66"/>
      <c r="AI1025" s="66"/>
      <c r="AJ1025" s="66"/>
      <c r="AK1025" s="66"/>
      <c r="AL1025" s="66"/>
      <c r="AM1025" s="66"/>
      <c r="AN1025" s="66"/>
      <c r="AO1025" s="66"/>
      <c r="AP1025" s="66"/>
      <c r="AQ1025" s="66"/>
      <c r="AR1025" s="66"/>
      <c r="AS1025" s="66"/>
      <c r="AT1025" s="66"/>
      <c r="AU1025" s="66"/>
      <c r="AV1025" s="66"/>
      <c r="AW1025" s="66"/>
      <c r="AX1025" s="66"/>
      <c r="AY1025" s="66"/>
      <c r="AZ1025" s="66"/>
      <c r="BA1025" s="66"/>
      <c r="BB1025" s="66"/>
      <c r="BC1025" s="66"/>
      <c r="BD1025" s="66"/>
      <c r="BE1025" s="66"/>
      <c r="BF1025" s="66"/>
      <c r="BG1025" s="66"/>
      <c r="BH1025" s="66"/>
      <c r="BI1025" s="66"/>
      <c r="BJ1025" s="66"/>
      <c r="BK1025" s="66"/>
      <c r="BL1025" s="66"/>
      <c r="BM1025" s="66"/>
      <c r="BN1025" s="66"/>
      <c r="BO1025" s="66"/>
      <c r="BP1025" s="66"/>
      <c r="BQ1025" s="66"/>
      <c r="BR1025" s="66"/>
      <c r="BS1025" s="66"/>
      <c r="BT1025" s="66"/>
      <c r="BU1025" s="66"/>
      <c r="BV1025" s="66"/>
      <c r="BW1025" s="66"/>
      <c r="BX1025" s="66"/>
      <c r="BY1025" s="66"/>
      <c r="BZ1025" s="66"/>
      <c r="CA1025" s="66"/>
      <c r="CB1025" s="66"/>
      <c r="CC1025" s="66"/>
    </row>
    <row r="1026" spans="1:81" x14ac:dyDescent="0.25">
      <c r="A1026" s="66"/>
      <c r="B1026" s="66"/>
      <c r="C1026" s="79"/>
      <c r="D1026" s="67"/>
      <c r="E1026" s="66"/>
      <c r="F1026" s="66"/>
      <c r="G1026" s="66"/>
      <c r="H1026" s="66"/>
      <c r="I1026" s="110"/>
      <c r="J1026" s="110"/>
      <c r="K1026" s="111"/>
      <c r="L1026" s="111"/>
      <c r="M1026" s="112"/>
      <c r="N1026" s="112"/>
      <c r="O1026" s="112"/>
      <c r="P1026" s="66"/>
      <c r="Q1026" s="66"/>
      <c r="R1026" s="66"/>
      <c r="S1026" s="66"/>
      <c r="T1026" s="66"/>
      <c r="U1026" s="66"/>
      <c r="V1026" s="66"/>
      <c r="W1026" s="66"/>
      <c r="X1026" s="66"/>
      <c r="Y1026" s="66"/>
      <c r="Z1026" s="66"/>
      <c r="AA1026" s="66"/>
      <c r="AB1026" s="66"/>
      <c r="AC1026" s="66"/>
      <c r="AD1026" s="66"/>
      <c r="AE1026" s="66"/>
      <c r="AF1026" s="66"/>
      <c r="AG1026" s="66"/>
      <c r="AH1026" s="66"/>
      <c r="AI1026" s="66"/>
      <c r="AJ1026" s="66"/>
      <c r="AK1026" s="66"/>
      <c r="AL1026" s="66"/>
      <c r="AM1026" s="66"/>
      <c r="AN1026" s="66"/>
      <c r="AO1026" s="66"/>
      <c r="AP1026" s="66"/>
      <c r="AQ1026" s="66"/>
      <c r="AR1026" s="66"/>
      <c r="AS1026" s="66"/>
      <c r="AT1026" s="66"/>
      <c r="AU1026" s="66"/>
      <c r="AV1026" s="66"/>
      <c r="AW1026" s="66"/>
      <c r="AX1026" s="66"/>
      <c r="AY1026" s="66"/>
      <c r="AZ1026" s="66"/>
      <c r="BA1026" s="66"/>
      <c r="BB1026" s="66"/>
      <c r="BC1026" s="66"/>
      <c r="BD1026" s="66"/>
      <c r="BE1026" s="66"/>
      <c r="BF1026" s="66"/>
      <c r="BG1026" s="66"/>
      <c r="BH1026" s="66"/>
      <c r="BI1026" s="66"/>
      <c r="BJ1026" s="66"/>
      <c r="BK1026" s="66"/>
      <c r="BL1026" s="66"/>
      <c r="BM1026" s="66"/>
      <c r="BN1026" s="66"/>
      <c r="BO1026" s="66"/>
      <c r="BP1026" s="66"/>
      <c r="BQ1026" s="66"/>
      <c r="BR1026" s="66"/>
      <c r="BS1026" s="66"/>
      <c r="BT1026" s="66"/>
      <c r="BU1026" s="66"/>
      <c r="BV1026" s="66"/>
      <c r="BW1026" s="66"/>
      <c r="BX1026" s="66"/>
      <c r="BY1026" s="66"/>
      <c r="BZ1026" s="66"/>
      <c r="CA1026" s="66"/>
      <c r="CB1026" s="66"/>
      <c r="CC1026" s="66"/>
    </row>
    <row r="1027" spans="1:81" x14ac:dyDescent="0.25">
      <c r="A1027" s="66"/>
      <c r="B1027" s="66"/>
      <c r="C1027" s="79"/>
      <c r="D1027" s="67"/>
      <c r="E1027" s="66"/>
      <c r="F1027" s="66"/>
      <c r="G1027" s="66"/>
      <c r="H1027" s="66"/>
      <c r="I1027" s="110"/>
      <c r="J1027" s="110"/>
      <c r="K1027" s="111"/>
      <c r="L1027" s="111"/>
      <c r="M1027" s="112"/>
      <c r="N1027" s="112"/>
      <c r="O1027" s="112"/>
      <c r="P1027" s="66"/>
      <c r="Q1027" s="66"/>
      <c r="R1027" s="66"/>
      <c r="S1027" s="66"/>
      <c r="T1027" s="66"/>
      <c r="U1027" s="66"/>
      <c r="V1027" s="66"/>
      <c r="W1027" s="66"/>
      <c r="X1027" s="66"/>
      <c r="Y1027" s="66"/>
      <c r="Z1027" s="66"/>
      <c r="AA1027" s="66"/>
      <c r="AB1027" s="66"/>
      <c r="AC1027" s="66"/>
      <c r="AD1027" s="66"/>
      <c r="AE1027" s="66"/>
      <c r="AF1027" s="66"/>
      <c r="AG1027" s="66"/>
      <c r="AH1027" s="66"/>
      <c r="AI1027" s="66"/>
      <c r="AJ1027" s="66"/>
      <c r="AK1027" s="66"/>
      <c r="AL1027" s="66"/>
      <c r="AM1027" s="66"/>
      <c r="AN1027" s="66"/>
      <c r="AO1027" s="66"/>
      <c r="AP1027" s="66"/>
      <c r="AQ1027" s="66"/>
      <c r="AR1027" s="66"/>
      <c r="AS1027" s="66"/>
      <c r="AT1027" s="66"/>
      <c r="AU1027" s="66"/>
      <c r="AV1027" s="66"/>
      <c r="AW1027" s="66"/>
      <c r="AX1027" s="66"/>
      <c r="AY1027" s="66"/>
      <c r="AZ1027" s="66"/>
      <c r="BA1027" s="66"/>
      <c r="BB1027" s="66"/>
      <c r="BC1027" s="66"/>
      <c r="BD1027" s="66"/>
      <c r="BE1027" s="66"/>
      <c r="BF1027" s="66"/>
      <c r="BG1027" s="66"/>
      <c r="BH1027" s="66"/>
      <c r="BI1027" s="66"/>
      <c r="BJ1027" s="66"/>
      <c r="BK1027" s="66"/>
      <c r="BL1027" s="66"/>
      <c r="BM1027" s="66"/>
      <c r="BN1027" s="66"/>
      <c r="BO1027" s="66"/>
      <c r="BP1027" s="66"/>
      <c r="BQ1027" s="66"/>
      <c r="BR1027" s="66"/>
      <c r="BS1027" s="66"/>
      <c r="BT1027" s="66"/>
      <c r="BU1027" s="66"/>
      <c r="BV1027" s="66"/>
      <c r="BW1027" s="66"/>
      <c r="BX1027" s="66"/>
      <c r="BY1027" s="66"/>
      <c r="BZ1027" s="66"/>
      <c r="CA1027" s="66"/>
      <c r="CB1027" s="66"/>
      <c r="CC1027" s="66"/>
    </row>
    <row r="1028" spans="1:81" x14ac:dyDescent="0.25">
      <c r="A1028" s="66"/>
      <c r="B1028" s="66"/>
      <c r="C1028" s="79"/>
      <c r="D1028" s="67"/>
      <c r="E1028" s="66"/>
      <c r="F1028" s="66"/>
      <c r="G1028" s="66"/>
      <c r="H1028" s="66"/>
      <c r="I1028" s="110"/>
      <c r="J1028" s="110"/>
      <c r="K1028" s="111"/>
      <c r="L1028" s="111"/>
      <c r="M1028" s="112"/>
      <c r="N1028" s="112"/>
      <c r="O1028" s="112"/>
      <c r="P1028" s="66"/>
      <c r="Q1028" s="66"/>
      <c r="R1028" s="66"/>
      <c r="S1028" s="66"/>
      <c r="T1028" s="66"/>
      <c r="U1028" s="66"/>
      <c r="V1028" s="66"/>
      <c r="W1028" s="66"/>
      <c r="X1028" s="66"/>
      <c r="Y1028" s="66"/>
      <c r="Z1028" s="66"/>
      <c r="AA1028" s="66"/>
      <c r="AB1028" s="66"/>
      <c r="AC1028" s="66"/>
      <c r="AD1028" s="66"/>
      <c r="AE1028" s="66"/>
      <c r="AF1028" s="66"/>
      <c r="AG1028" s="66"/>
      <c r="AH1028" s="66"/>
      <c r="AI1028" s="66"/>
      <c r="AJ1028" s="66"/>
      <c r="AK1028" s="66"/>
      <c r="AL1028" s="66"/>
      <c r="AM1028" s="66"/>
      <c r="AN1028" s="66"/>
      <c r="AO1028" s="66"/>
      <c r="AP1028" s="66"/>
      <c r="AQ1028" s="66"/>
      <c r="AR1028" s="66"/>
      <c r="AS1028" s="66"/>
      <c r="AT1028" s="66"/>
      <c r="AU1028" s="66"/>
      <c r="AV1028" s="66"/>
      <c r="AW1028" s="66"/>
      <c r="AX1028" s="66"/>
      <c r="AY1028" s="66"/>
      <c r="AZ1028" s="66"/>
      <c r="BA1028" s="66"/>
      <c r="BB1028" s="66"/>
      <c r="BC1028" s="66"/>
      <c r="BD1028" s="66"/>
      <c r="BE1028" s="66"/>
      <c r="BF1028" s="66"/>
      <c r="BG1028" s="66"/>
      <c r="BH1028" s="66"/>
      <c r="BI1028" s="66"/>
      <c r="BJ1028" s="66"/>
      <c r="BK1028" s="66"/>
      <c r="BL1028" s="66"/>
      <c r="BM1028" s="66"/>
      <c r="BN1028" s="66"/>
      <c r="BO1028" s="66"/>
      <c r="BP1028" s="66"/>
      <c r="BQ1028" s="66"/>
      <c r="BR1028" s="66"/>
      <c r="BS1028" s="66"/>
      <c r="BT1028" s="66"/>
      <c r="BU1028" s="66"/>
      <c r="BV1028" s="66"/>
      <c r="BW1028" s="66"/>
      <c r="BX1028" s="66"/>
      <c r="BY1028" s="66"/>
      <c r="BZ1028" s="66"/>
      <c r="CA1028" s="66"/>
      <c r="CB1028" s="66"/>
      <c r="CC1028" s="66"/>
    </row>
    <row r="1029" spans="1:81" x14ac:dyDescent="0.25">
      <c r="A1029" s="66"/>
      <c r="B1029" s="66"/>
      <c r="C1029" s="79"/>
      <c r="D1029" s="67"/>
      <c r="E1029" s="66"/>
      <c r="F1029" s="66"/>
      <c r="G1029" s="66"/>
      <c r="H1029" s="66"/>
      <c r="I1029" s="110"/>
      <c r="J1029" s="110"/>
      <c r="K1029" s="111"/>
      <c r="L1029" s="111"/>
      <c r="M1029" s="112"/>
      <c r="N1029" s="112"/>
      <c r="O1029" s="112"/>
      <c r="P1029" s="66"/>
      <c r="Q1029" s="66"/>
      <c r="R1029" s="66"/>
      <c r="S1029" s="66"/>
      <c r="T1029" s="66"/>
      <c r="U1029" s="66"/>
      <c r="V1029" s="66"/>
      <c r="W1029" s="66"/>
      <c r="X1029" s="66"/>
      <c r="Y1029" s="66"/>
      <c r="Z1029" s="66"/>
      <c r="AA1029" s="66"/>
      <c r="AB1029" s="66"/>
      <c r="AC1029" s="66"/>
      <c r="AD1029" s="66"/>
      <c r="AE1029" s="66"/>
      <c r="AF1029" s="66"/>
      <c r="AG1029" s="66"/>
      <c r="AH1029" s="66"/>
      <c r="AI1029" s="66"/>
      <c r="AJ1029" s="66"/>
      <c r="AK1029" s="66"/>
      <c r="AL1029" s="66"/>
      <c r="AM1029" s="66"/>
      <c r="AN1029" s="66"/>
      <c r="AO1029" s="66"/>
      <c r="AP1029" s="66"/>
      <c r="AQ1029" s="66"/>
      <c r="AR1029" s="66"/>
      <c r="AS1029" s="66"/>
      <c r="AT1029" s="66"/>
      <c r="AU1029" s="66"/>
      <c r="AV1029" s="66"/>
      <c r="AW1029" s="66"/>
      <c r="AX1029" s="66"/>
      <c r="AY1029" s="66"/>
      <c r="AZ1029" s="66"/>
      <c r="BA1029" s="66"/>
      <c r="BB1029" s="66"/>
      <c r="BC1029" s="66"/>
      <c r="BD1029" s="66"/>
      <c r="BE1029" s="66"/>
      <c r="BF1029" s="66"/>
      <c r="BG1029" s="66"/>
      <c r="BH1029" s="66"/>
      <c r="BI1029" s="66"/>
      <c r="BJ1029" s="66"/>
      <c r="BK1029" s="66"/>
      <c r="BL1029" s="66"/>
      <c r="BM1029" s="66"/>
      <c r="BN1029" s="66"/>
      <c r="BO1029" s="66"/>
      <c r="BP1029" s="66"/>
      <c r="BQ1029" s="66"/>
      <c r="BR1029" s="66"/>
      <c r="BS1029" s="66"/>
      <c r="BT1029" s="66"/>
      <c r="BU1029" s="66"/>
      <c r="BV1029" s="66"/>
      <c r="BW1029" s="66"/>
      <c r="BX1029" s="66"/>
      <c r="BY1029" s="66"/>
      <c r="BZ1029" s="66"/>
      <c r="CA1029" s="66"/>
      <c r="CB1029" s="66"/>
      <c r="CC1029" s="66"/>
    </row>
    <row r="1030" spans="1:81" x14ac:dyDescent="0.25">
      <c r="A1030" s="66"/>
      <c r="B1030" s="66"/>
      <c r="C1030" s="79"/>
      <c r="D1030" s="67"/>
      <c r="E1030" s="66"/>
      <c r="F1030" s="66"/>
      <c r="G1030" s="66"/>
      <c r="H1030" s="66"/>
      <c r="I1030" s="110"/>
      <c r="J1030" s="110"/>
      <c r="K1030" s="111"/>
      <c r="L1030" s="111"/>
      <c r="M1030" s="112"/>
      <c r="N1030" s="112"/>
      <c r="O1030" s="112"/>
      <c r="P1030" s="66"/>
      <c r="Q1030" s="66"/>
      <c r="R1030" s="66"/>
      <c r="S1030" s="66"/>
      <c r="T1030" s="66"/>
      <c r="U1030" s="66"/>
      <c r="V1030" s="66"/>
      <c r="W1030" s="66"/>
      <c r="X1030" s="66"/>
      <c r="Y1030" s="66"/>
      <c r="Z1030" s="66"/>
      <c r="AA1030" s="66"/>
      <c r="AB1030" s="66"/>
      <c r="AC1030" s="66"/>
      <c r="AD1030" s="66"/>
      <c r="AE1030" s="66"/>
      <c r="AF1030" s="66"/>
      <c r="AG1030" s="66"/>
      <c r="AH1030" s="66"/>
      <c r="AI1030" s="66"/>
      <c r="AJ1030" s="66"/>
      <c r="AK1030" s="66"/>
      <c r="AL1030" s="66"/>
      <c r="AM1030" s="66"/>
      <c r="AN1030" s="66"/>
      <c r="AO1030" s="66"/>
      <c r="AP1030" s="66"/>
      <c r="AQ1030" s="66"/>
      <c r="AR1030" s="66"/>
      <c r="AS1030" s="66"/>
      <c r="AT1030" s="66"/>
      <c r="AU1030" s="66"/>
      <c r="AV1030" s="66"/>
      <c r="AW1030" s="66"/>
      <c r="AX1030" s="66"/>
      <c r="AY1030" s="66"/>
      <c r="AZ1030" s="66"/>
      <c r="BA1030" s="66"/>
      <c r="BB1030" s="66"/>
      <c r="BC1030" s="66"/>
      <c r="BD1030" s="66"/>
      <c r="BE1030" s="66"/>
      <c r="BF1030" s="66"/>
      <c r="BG1030" s="66"/>
      <c r="BH1030" s="66"/>
      <c r="BI1030" s="66"/>
      <c r="BJ1030" s="66"/>
      <c r="BK1030" s="66"/>
      <c r="BL1030" s="66"/>
      <c r="BM1030" s="66"/>
      <c r="BN1030" s="66"/>
      <c r="BO1030" s="66"/>
      <c r="BP1030" s="66"/>
      <c r="BQ1030" s="66"/>
      <c r="BR1030" s="66"/>
      <c r="BS1030" s="66"/>
      <c r="BT1030" s="66"/>
      <c r="BU1030" s="66"/>
      <c r="BV1030" s="66"/>
      <c r="BW1030" s="66"/>
      <c r="BX1030" s="66"/>
      <c r="BY1030" s="66"/>
      <c r="BZ1030" s="66"/>
      <c r="CA1030" s="66"/>
      <c r="CB1030" s="66"/>
      <c r="CC1030" s="66"/>
    </row>
    <row r="1031" spans="1:81" x14ac:dyDescent="0.25">
      <c r="A1031" s="66"/>
      <c r="B1031" s="66"/>
      <c r="C1031" s="79"/>
      <c r="D1031" s="67"/>
      <c r="E1031" s="66"/>
      <c r="F1031" s="66"/>
      <c r="G1031" s="66"/>
      <c r="H1031" s="66"/>
      <c r="I1031" s="110"/>
      <c r="J1031" s="110"/>
      <c r="K1031" s="111"/>
      <c r="L1031" s="111"/>
      <c r="M1031" s="112"/>
      <c r="N1031" s="112"/>
      <c r="O1031" s="112"/>
      <c r="P1031" s="66"/>
      <c r="Q1031" s="66"/>
      <c r="R1031" s="66"/>
      <c r="S1031" s="66"/>
      <c r="T1031" s="66"/>
      <c r="U1031" s="66"/>
      <c r="V1031" s="66"/>
      <c r="W1031" s="66"/>
      <c r="X1031" s="66"/>
      <c r="Y1031" s="66"/>
      <c r="Z1031" s="66"/>
      <c r="AA1031" s="66"/>
      <c r="AB1031" s="66"/>
      <c r="AC1031" s="66"/>
      <c r="AD1031" s="66"/>
      <c r="AE1031" s="66"/>
      <c r="AF1031" s="66"/>
      <c r="AG1031" s="66"/>
      <c r="AH1031" s="66"/>
      <c r="AI1031" s="66"/>
      <c r="AJ1031" s="66"/>
      <c r="AK1031" s="66"/>
      <c r="AL1031" s="66"/>
      <c r="AM1031" s="66"/>
      <c r="AN1031" s="66"/>
      <c r="AO1031" s="66"/>
      <c r="AP1031" s="66"/>
      <c r="AQ1031" s="66"/>
      <c r="AR1031" s="66"/>
      <c r="AS1031" s="66"/>
      <c r="AT1031" s="66"/>
      <c r="AU1031" s="66"/>
      <c r="AV1031" s="66"/>
      <c r="AW1031" s="66"/>
      <c r="AX1031" s="66"/>
      <c r="AY1031" s="66"/>
      <c r="AZ1031" s="66"/>
      <c r="BA1031" s="66"/>
      <c r="BB1031" s="66"/>
      <c r="BC1031" s="66"/>
      <c r="BD1031" s="66"/>
      <c r="BE1031" s="66"/>
      <c r="BF1031" s="66"/>
      <c r="BG1031" s="66"/>
      <c r="BH1031" s="66"/>
      <c r="BI1031" s="66"/>
      <c r="BJ1031" s="66"/>
      <c r="BK1031" s="66"/>
      <c r="BL1031" s="66"/>
      <c r="BM1031" s="66"/>
      <c r="BN1031" s="66"/>
      <c r="BO1031" s="66"/>
      <c r="BP1031" s="66"/>
      <c r="BQ1031" s="66"/>
      <c r="BR1031" s="66"/>
      <c r="BS1031" s="66"/>
      <c r="BT1031" s="66"/>
      <c r="BU1031" s="66"/>
      <c r="BV1031" s="66"/>
      <c r="BW1031" s="66"/>
      <c r="BX1031" s="66"/>
      <c r="BY1031" s="66"/>
      <c r="BZ1031" s="66"/>
      <c r="CA1031" s="66"/>
      <c r="CB1031" s="66"/>
      <c r="CC1031" s="66"/>
    </row>
    <row r="1032" spans="1:81" x14ac:dyDescent="0.25">
      <c r="A1032" s="66"/>
      <c r="B1032" s="66"/>
      <c r="C1032" s="79"/>
      <c r="D1032" s="67"/>
      <c r="E1032" s="66"/>
      <c r="F1032" s="66"/>
      <c r="G1032" s="66"/>
      <c r="H1032" s="66"/>
      <c r="I1032" s="110"/>
      <c r="J1032" s="110"/>
      <c r="K1032" s="111"/>
      <c r="L1032" s="111"/>
      <c r="M1032" s="112"/>
      <c r="N1032" s="112"/>
      <c r="O1032" s="112"/>
      <c r="P1032" s="66"/>
      <c r="Q1032" s="66"/>
      <c r="R1032" s="66"/>
      <c r="S1032" s="66"/>
      <c r="T1032" s="66"/>
      <c r="U1032" s="66"/>
      <c r="V1032" s="66"/>
      <c r="W1032" s="66"/>
      <c r="X1032" s="66"/>
      <c r="Y1032" s="66"/>
      <c r="Z1032" s="66"/>
      <c r="AA1032" s="66"/>
      <c r="AB1032" s="66"/>
      <c r="AC1032" s="66"/>
      <c r="AD1032" s="66"/>
      <c r="AE1032" s="66"/>
      <c r="AF1032" s="66"/>
      <c r="AG1032" s="66"/>
      <c r="AH1032" s="66"/>
      <c r="AI1032" s="66"/>
      <c r="AJ1032" s="66"/>
      <c r="AK1032" s="66"/>
      <c r="AL1032" s="66"/>
      <c r="AM1032" s="66"/>
      <c r="AN1032" s="66"/>
      <c r="AO1032" s="66"/>
      <c r="AP1032" s="66"/>
      <c r="AQ1032" s="66"/>
      <c r="AR1032" s="66"/>
      <c r="AS1032" s="66"/>
      <c r="AT1032" s="66"/>
      <c r="AU1032" s="66"/>
      <c r="AV1032" s="66"/>
      <c r="AW1032" s="66"/>
      <c r="AX1032" s="66"/>
      <c r="AY1032" s="66"/>
      <c r="AZ1032" s="66"/>
      <c r="BA1032" s="66"/>
      <c r="BB1032" s="66"/>
      <c r="BC1032" s="66"/>
      <c r="BD1032" s="66"/>
      <c r="BE1032" s="66"/>
      <c r="BF1032" s="66"/>
      <c r="BG1032" s="66"/>
      <c r="BH1032" s="66"/>
      <c r="BI1032" s="66"/>
      <c r="BJ1032" s="66"/>
      <c r="BK1032" s="66"/>
      <c r="BL1032" s="66"/>
      <c r="BM1032" s="66"/>
      <c r="BN1032" s="66"/>
      <c r="BO1032" s="66"/>
      <c r="BP1032" s="66"/>
      <c r="BQ1032" s="66"/>
      <c r="BR1032" s="66"/>
      <c r="BS1032" s="66"/>
      <c r="BT1032" s="66"/>
      <c r="BU1032" s="66"/>
      <c r="BV1032" s="66"/>
      <c r="BW1032" s="66"/>
      <c r="BX1032" s="66"/>
      <c r="BY1032" s="66"/>
      <c r="BZ1032" s="66"/>
      <c r="CA1032" s="66"/>
      <c r="CB1032" s="66"/>
      <c r="CC1032" s="66"/>
    </row>
    <row r="1033" spans="1:81" x14ac:dyDescent="0.25">
      <c r="A1033" s="66"/>
      <c r="B1033" s="66"/>
      <c r="C1033" s="79"/>
      <c r="D1033" s="67"/>
      <c r="E1033" s="66"/>
      <c r="F1033" s="66"/>
      <c r="G1033" s="66"/>
      <c r="H1033" s="66"/>
      <c r="I1033" s="110"/>
      <c r="J1033" s="110"/>
      <c r="K1033" s="111"/>
      <c r="L1033" s="111"/>
      <c r="M1033" s="112"/>
      <c r="N1033" s="112"/>
      <c r="O1033" s="112"/>
      <c r="P1033" s="66"/>
      <c r="Q1033" s="66"/>
      <c r="R1033" s="66"/>
      <c r="S1033" s="66"/>
      <c r="T1033" s="66"/>
      <c r="U1033" s="66"/>
      <c r="V1033" s="66"/>
      <c r="W1033" s="66"/>
      <c r="X1033" s="66"/>
      <c r="Y1033" s="66"/>
      <c r="Z1033" s="66"/>
      <c r="AA1033" s="66"/>
      <c r="AB1033" s="66"/>
      <c r="AC1033" s="66"/>
      <c r="AD1033" s="66"/>
      <c r="AE1033" s="66"/>
      <c r="AF1033" s="66"/>
      <c r="AG1033" s="66"/>
      <c r="AH1033" s="66"/>
      <c r="AI1033" s="66"/>
      <c r="AJ1033" s="66"/>
      <c r="AK1033" s="66"/>
      <c r="AL1033" s="66"/>
      <c r="AM1033" s="66"/>
      <c r="AN1033" s="66"/>
      <c r="AO1033" s="66"/>
      <c r="AP1033" s="66"/>
      <c r="AQ1033" s="66"/>
      <c r="AR1033" s="66"/>
      <c r="AS1033" s="66"/>
      <c r="AT1033" s="66"/>
      <c r="AU1033" s="66"/>
      <c r="AV1033" s="66"/>
      <c r="AW1033" s="66"/>
      <c r="AX1033" s="66"/>
      <c r="AY1033" s="66"/>
      <c r="AZ1033" s="66"/>
      <c r="BA1033" s="66"/>
      <c r="BB1033" s="66"/>
      <c r="BC1033" s="66"/>
      <c r="BD1033" s="66"/>
      <c r="BE1033" s="66"/>
      <c r="BF1033" s="66"/>
      <c r="BG1033" s="66"/>
      <c r="BH1033" s="66"/>
      <c r="BI1033" s="66"/>
      <c r="BJ1033" s="66"/>
      <c r="BK1033" s="66"/>
      <c r="BL1033" s="66"/>
      <c r="BM1033" s="66"/>
      <c r="BN1033" s="66"/>
      <c r="BO1033" s="66"/>
      <c r="BP1033" s="66"/>
      <c r="BQ1033" s="66"/>
      <c r="BR1033" s="66"/>
      <c r="BS1033" s="66"/>
      <c r="BT1033" s="66"/>
      <c r="BU1033" s="66"/>
      <c r="BV1033" s="66"/>
      <c r="BW1033" s="66"/>
      <c r="BX1033" s="66"/>
      <c r="BY1033" s="66"/>
      <c r="BZ1033" s="66"/>
      <c r="CA1033" s="66"/>
      <c r="CB1033" s="66"/>
      <c r="CC1033" s="66"/>
    </row>
    <row r="1034" spans="1:81" x14ac:dyDescent="0.25">
      <c r="A1034" s="66"/>
      <c r="B1034" s="66"/>
      <c r="C1034" s="79"/>
      <c r="D1034" s="67"/>
      <c r="E1034" s="66"/>
      <c r="F1034" s="66"/>
      <c r="G1034" s="66"/>
      <c r="H1034" s="66"/>
      <c r="I1034" s="110"/>
      <c r="J1034" s="110"/>
      <c r="K1034" s="111"/>
      <c r="L1034" s="111"/>
      <c r="M1034" s="112"/>
      <c r="N1034" s="112"/>
      <c r="O1034" s="112"/>
      <c r="P1034" s="66"/>
      <c r="Q1034" s="66"/>
      <c r="R1034" s="66"/>
      <c r="S1034" s="66"/>
      <c r="T1034" s="66"/>
      <c r="U1034" s="66"/>
      <c r="V1034" s="66"/>
      <c r="W1034" s="66"/>
      <c r="X1034" s="66"/>
      <c r="Y1034" s="66"/>
      <c r="Z1034" s="66"/>
      <c r="AA1034" s="66"/>
      <c r="AB1034" s="66"/>
      <c r="AC1034" s="66"/>
      <c r="AD1034" s="66"/>
      <c r="AE1034" s="66"/>
      <c r="AF1034" s="66"/>
      <c r="AG1034" s="66"/>
      <c r="AH1034" s="66"/>
      <c r="AI1034" s="66"/>
      <c r="AJ1034" s="66"/>
      <c r="AK1034" s="66"/>
      <c r="AL1034" s="66"/>
      <c r="AM1034" s="66"/>
      <c r="AN1034" s="66"/>
      <c r="AO1034" s="66"/>
      <c r="AP1034" s="66"/>
      <c r="AQ1034" s="66"/>
      <c r="AR1034" s="66"/>
      <c r="AS1034" s="66"/>
      <c r="AT1034" s="66"/>
      <c r="AU1034" s="66"/>
      <c r="AV1034" s="66"/>
      <c r="AW1034" s="66"/>
      <c r="AX1034" s="66"/>
      <c r="AY1034" s="66"/>
      <c r="AZ1034" s="66"/>
      <c r="BA1034" s="66"/>
      <c r="BB1034" s="66"/>
      <c r="BC1034" s="66"/>
      <c r="BD1034" s="66"/>
      <c r="BE1034" s="66"/>
      <c r="BF1034" s="66"/>
      <c r="BG1034" s="66"/>
      <c r="BH1034" s="66"/>
      <c r="BI1034" s="66"/>
      <c r="BJ1034" s="66"/>
      <c r="BK1034" s="66"/>
      <c r="BL1034" s="66"/>
      <c r="BM1034" s="66"/>
      <c r="BN1034" s="66"/>
      <c r="BO1034" s="66"/>
      <c r="BP1034" s="66"/>
      <c r="BQ1034" s="66"/>
      <c r="BR1034" s="66"/>
      <c r="BS1034" s="66"/>
      <c r="BT1034" s="66"/>
      <c r="BU1034" s="66"/>
      <c r="BV1034" s="66"/>
      <c r="BW1034" s="66"/>
      <c r="BX1034" s="66"/>
      <c r="BY1034" s="66"/>
      <c r="BZ1034" s="66"/>
      <c r="CA1034" s="66"/>
      <c r="CB1034" s="66"/>
      <c r="CC1034" s="66"/>
    </row>
    <row r="1035" spans="1:81" x14ac:dyDescent="0.25">
      <c r="A1035" s="66"/>
      <c r="B1035" s="66"/>
      <c r="C1035" s="79"/>
      <c r="D1035" s="67"/>
      <c r="E1035" s="66"/>
      <c r="F1035" s="66"/>
      <c r="G1035" s="66"/>
      <c r="H1035" s="66"/>
      <c r="I1035" s="110"/>
      <c r="J1035" s="110"/>
      <c r="K1035" s="111"/>
      <c r="L1035" s="111"/>
      <c r="M1035" s="112"/>
      <c r="N1035" s="112"/>
      <c r="O1035" s="112"/>
      <c r="P1035" s="66"/>
      <c r="Q1035" s="66"/>
      <c r="R1035" s="66"/>
      <c r="S1035" s="66"/>
      <c r="T1035" s="66"/>
      <c r="U1035" s="66"/>
      <c r="V1035" s="66"/>
      <c r="W1035" s="66"/>
      <c r="X1035" s="66"/>
      <c r="Y1035" s="66"/>
      <c r="Z1035" s="66"/>
      <c r="AA1035" s="66"/>
      <c r="AB1035" s="66"/>
      <c r="AC1035" s="66"/>
      <c r="AD1035" s="66"/>
      <c r="AE1035" s="66"/>
      <c r="AF1035" s="66"/>
      <c r="AG1035" s="66"/>
      <c r="AH1035" s="66"/>
      <c r="AI1035" s="66"/>
      <c r="AJ1035" s="66"/>
      <c r="AK1035" s="66"/>
      <c r="AL1035" s="66"/>
      <c r="AM1035" s="66"/>
      <c r="AN1035" s="66"/>
      <c r="AO1035" s="66"/>
      <c r="AP1035" s="66"/>
      <c r="AQ1035" s="66"/>
      <c r="AR1035" s="66"/>
      <c r="AS1035" s="66"/>
      <c r="AT1035" s="66"/>
      <c r="AU1035" s="66"/>
      <c r="AV1035" s="66"/>
      <c r="AW1035" s="66"/>
      <c r="AX1035" s="66"/>
      <c r="AY1035" s="66"/>
      <c r="AZ1035" s="66"/>
      <c r="BA1035" s="66"/>
      <c r="BB1035" s="66"/>
      <c r="BC1035" s="66"/>
      <c r="BD1035" s="66"/>
      <c r="BE1035" s="66"/>
      <c r="BF1035" s="66"/>
      <c r="BG1035" s="66"/>
      <c r="BH1035" s="66"/>
      <c r="BI1035" s="66"/>
      <c r="BJ1035" s="66"/>
      <c r="BK1035" s="66"/>
      <c r="BL1035" s="66"/>
      <c r="BM1035" s="66"/>
      <c r="BN1035" s="66"/>
      <c r="BO1035" s="66"/>
      <c r="BP1035" s="66"/>
      <c r="BQ1035" s="66"/>
      <c r="BR1035" s="66"/>
      <c r="BS1035" s="66"/>
      <c r="BT1035" s="66"/>
      <c r="BU1035" s="66"/>
      <c r="BV1035" s="66"/>
      <c r="BW1035" s="66"/>
      <c r="BX1035" s="66"/>
      <c r="BY1035" s="66"/>
      <c r="BZ1035" s="66"/>
      <c r="CA1035" s="66"/>
      <c r="CB1035" s="66"/>
      <c r="CC1035" s="66"/>
    </row>
    <row r="1036" spans="1:81" x14ac:dyDescent="0.25">
      <c r="A1036" s="66"/>
      <c r="B1036" s="66"/>
      <c r="C1036" s="79"/>
      <c r="D1036" s="67"/>
      <c r="E1036" s="66"/>
      <c r="F1036" s="66"/>
      <c r="G1036" s="66"/>
      <c r="H1036" s="66"/>
      <c r="I1036" s="110"/>
      <c r="J1036" s="110"/>
      <c r="K1036" s="111"/>
      <c r="L1036" s="111"/>
      <c r="M1036" s="112"/>
      <c r="N1036" s="112"/>
      <c r="O1036" s="112"/>
      <c r="P1036" s="66"/>
      <c r="Q1036" s="66"/>
      <c r="R1036" s="66"/>
      <c r="S1036" s="66"/>
      <c r="T1036" s="66"/>
      <c r="U1036" s="66"/>
      <c r="V1036" s="66"/>
      <c r="W1036" s="66"/>
      <c r="X1036" s="66"/>
      <c r="Y1036" s="66"/>
      <c r="Z1036" s="66"/>
      <c r="AA1036" s="66"/>
      <c r="AB1036" s="66"/>
      <c r="AC1036" s="66"/>
      <c r="AD1036" s="66"/>
      <c r="AE1036" s="66"/>
      <c r="AF1036" s="66"/>
      <c r="AG1036" s="66"/>
      <c r="AH1036" s="66"/>
      <c r="AI1036" s="66"/>
      <c r="AJ1036" s="66"/>
      <c r="AK1036" s="66"/>
      <c r="AL1036" s="66"/>
      <c r="AM1036" s="66"/>
      <c r="AN1036" s="66"/>
      <c r="AO1036" s="66"/>
      <c r="AP1036" s="66"/>
      <c r="AQ1036" s="66"/>
      <c r="AR1036" s="66"/>
      <c r="AS1036" s="66"/>
      <c r="AT1036" s="66"/>
      <c r="AU1036" s="66"/>
      <c r="AV1036" s="66"/>
      <c r="AW1036" s="66"/>
      <c r="AX1036" s="66"/>
      <c r="AY1036" s="66"/>
      <c r="AZ1036" s="66"/>
      <c r="BA1036" s="66"/>
      <c r="BB1036" s="66"/>
      <c r="BC1036" s="66"/>
      <c r="BD1036" s="66"/>
      <c r="BE1036" s="66"/>
      <c r="BF1036" s="66"/>
      <c r="BG1036" s="66"/>
      <c r="BH1036" s="66"/>
      <c r="BI1036" s="66"/>
      <c r="BJ1036" s="66"/>
      <c r="BK1036" s="66"/>
      <c r="BL1036" s="66"/>
      <c r="BM1036" s="66"/>
      <c r="BN1036" s="66"/>
      <c r="BO1036" s="66"/>
      <c r="BP1036" s="66"/>
      <c r="BQ1036" s="66"/>
      <c r="BR1036" s="66"/>
      <c r="BS1036" s="66"/>
      <c r="BT1036" s="66"/>
      <c r="BU1036" s="66"/>
      <c r="BV1036" s="66"/>
      <c r="BW1036" s="66"/>
      <c r="BX1036" s="66"/>
      <c r="BY1036" s="66"/>
      <c r="BZ1036" s="66"/>
      <c r="CA1036" s="66"/>
      <c r="CB1036" s="66"/>
      <c r="CC1036" s="66"/>
    </row>
    <row r="1037" spans="1:81" x14ac:dyDescent="0.25">
      <c r="A1037" s="66"/>
      <c r="B1037" s="66"/>
      <c r="C1037" s="79"/>
      <c r="D1037" s="67"/>
      <c r="E1037" s="66"/>
      <c r="F1037" s="66"/>
      <c r="G1037" s="66"/>
      <c r="H1037" s="66"/>
      <c r="I1037" s="110"/>
      <c r="J1037" s="110"/>
      <c r="K1037" s="111"/>
      <c r="L1037" s="111"/>
      <c r="M1037" s="112"/>
      <c r="N1037" s="112"/>
      <c r="O1037" s="112"/>
      <c r="P1037" s="66"/>
      <c r="Q1037" s="66"/>
      <c r="R1037" s="66"/>
      <c r="S1037" s="66"/>
      <c r="T1037" s="66"/>
      <c r="U1037" s="66"/>
      <c r="V1037" s="66"/>
      <c r="W1037" s="66"/>
      <c r="X1037" s="66"/>
      <c r="Y1037" s="66"/>
      <c r="Z1037" s="66"/>
      <c r="AA1037" s="66"/>
      <c r="AB1037" s="66"/>
      <c r="AC1037" s="66"/>
      <c r="AD1037" s="66"/>
      <c r="AE1037" s="66"/>
      <c r="AF1037" s="66"/>
      <c r="AG1037" s="66"/>
      <c r="AH1037" s="66"/>
      <c r="AI1037" s="66"/>
      <c r="AJ1037" s="66"/>
      <c r="AK1037" s="66"/>
      <c r="AL1037" s="66"/>
      <c r="AM1037" s="66"/>
      <c r="AN1037" s="66"/>
      <c r="AO1037" s="66"/>
      <c r="AP1037" s="66"/>
      <c r="AQ1037" s="66"/>
      <c r="AR1037" s="66"/>
      <c r="AS1037" s="66"/>
      <c r="AT1037" s="66"/>
      <c r="AU1037" s="66"/>
      <c r="AV1037" s="66"/>
      <c r="AW1037" s="66"/>
      <c r="AX1037" s="66"/>
      <c r="AY1037" s="66"/>
      <c r="AZ1037" s="66"/>
      <c r="BA1037" s="66"/>
      <c r="BB1037" s="66"/>
      <c r="BC1037" s="66"/>
      <c r="BD1037" s="66"/>
      <c r="BE1037" s="66"/>
      <c r="BF1037" s="66"/>
      <c r="BG1037" s="66"/>
      <c r="BH1037" s="66"/>
      <c r="BI1037" s="66"/>
      <c r="BJ1037" s="66"/>
      <c r="BK1037" s="66"/>
      <c r="BL1037" s="66"/>
      <c r="BM1037" s="66"/>
      <c r="BN1037" s="66"/>
      <c r="BO1037" s="66"/>
      <c r="BP1037" s="66"/>
      <c r="BQ1037" s="66"/>
      <c r="BR1037" s="66"/>
      <c r="BS1037" s="66"/>
      <c r="BT1037" s="66"/>
      <c r="BU1037" s="66"/>
      <c r="BV1037" s="66"/>
      <c r="BW1037" s="66"/>
      <c r="BX1037" s="66"/>
      <c r="BY1037" s="66"/>
      <c r="BZ1037" s="66"/>
      <c r="CA1037" s="66"/>
      <c r="CB1037" s="66"/>
      <c r="CC1037" s="66"/>
    </row>
    <row r="1038" spans="1:81" x14ac:dyDescent="0.25">
      <c r="A1038" s="66"/>
      <c r="B1038" s="66"/>
      <c r="C1038" s="79"/>
      <c r="D1038" s="67"/>
      <c r="E1038" s="66"/>
      <c r="F1038" s="66"/>
      <c r="G1038" s="66"/>
      <c r="H1038" s="66"/>
      <c r="I1038" s="110"/>
      <c r="J1038" s="110"/>
      <c r="K1038" s="111"/>
      <c r="L1038" s="111"/>
      <c r="M1038" s="112"/>
      <c r="N1038" s="112"/>
      <c r="O1038" s="112"/>
      <c r="P1038" s="66"/>
      <c r="Q1038" s="66"/>
      <c r="R1038" s="66"/>
      <c r="S1038" s="66"/>
      <c r="T1038" s="66"/>
      <c r="U1038" s="66"/>
      <c r="V1038" s="66"/>
      <c r="W1038" s="66"/>
      <c r="X1038" s="66"/>
      <c r="Y1038" s="66"/>
      <c r="Z1038" s="66"/>
      <c r="AA1038" s="66"/>
      <c r="AB1038" s="66"/>
      <c r="AC1038" s="66"/>
      <c r="AD1038" s="66"/>
      <c r="AE1038" s="66"/>
      <c r="AF1038" s="66"/>
      <c r="AG1038" s="66"/>
      <c r="AH1038" s="66"/>
      <c r="AI1038" s="66"/>
      <c r="AJ1038" s="66"/>
      <c r="AK1038" s="66"/>
      <c r="AL1038" s="66"/>
      <c r="AM1038" s="66"/>
      <c r="AN1038" s="66"/>
      <c r="AO1038" s="66"/>
      <c r="AP1038" s="66"/>
      <c r="AQ1038" s="66"/>
      <c r="AR1038" s="66"/>
      <c r="AS1038" s="66"/>
      <c r="AT1038" s="66"/>
      <c r="AU1038" s="66"/>
      <c r="AV1038" s="66"/>
      <c r="AW1038" s="66"/>
      <c r="AX1038" s="66"/>
      <c r="AY1038" s="66"/>
      <c r="AZ1038" s="66"/>
      <c r="BA1038" s="66"/>
      <c r="BB1038" s="66"/>
      <c r="BC1038" s="66"/>
      <c r="BD1038" s="66"/>
      <c r="BE1038" s="66"/>
      <c r="BF1038" s="66"/>
      <c r="BG1038" s="66"/>
      <c r="BH1038" s="66"/>
      <c r="BI1038" s="66"/>
      <c r="BJ1038" s="66"/>
      <c r="BK1038" s="66"/>
      <c r="BL1038" s="66"/>
      <c r="BM1038" s="66"/>
      <c r="BN1038" s="66"/>
      <c r="BO1038" s="66"/>
      <c r="BP1038" s="66"/>
      <c r="BQ1038" s="66"/>
      <c r="BR1038" s="66"/>
      <c r="BS1038" s="66"/>
      <c r="BT1038" s="66"/>
      <c r="BU1038" s="66"/>
      <c r="BV1038" s="66"/>
      <c r="BW1038" s="66"/>
      <c r="BX1038" s="66"/>
      <c r="BY1038" s="66"/>
      <c r="BZ1038" s="66"/>
      <c r="CA1038" s="66"/>
      <c r="CB1038" s="66"/>
      <c r="CC1038" s="66"/>
    </row>
    <row r="1039" spans="1:81" x14ac:dyDescent="0.25">
      <c r="A1039" s="66"/>
      <c r="B1039" s="66"/>
      <c r="C1039" s="79"/>
      <c r="D1039" s="67"/>
      <c r="E1039" s="66"/>
      <c r="F1039" s="66"/>
      <c r="G1039" s="66"/>
      <c r="H1039" s="66"/>
      <c r="I1039" s="110"/>
      <c r="J1039" s="110"/>
      <c r="K1039" s="111"/>
      <c r="L1039" s="111"/>
      <c r="M1039" s="112"/>
      <c r="N1039" s="112"/>
      <c r="O1039" s="112"/>
      <c r="P1039" s="66"/>
      <c r="Q1039" s="66"/>
      <c r="R1039" s="66"/>
      <c r="S1039" s="66"/>
      <c r="T1039" s="66"/>
      <c r="U1039" s="66"/>
      <c r="V1039" s="66"/>
      <c r="W1039" s="66"/>
      <c r="X1039" s="66"/>
      <c r="Y1039" s="66"/>
      <c r="Z1039" s="66"/>
      <c r="AA1039" s="66"/>
      <c r="AB1039" s="66"/>
      <c r="AC1039" s="66"/>
      <c r="AD1039" s="66"/>
      <c r="AE1039" s="66"/>
      <c r="AF1039" s="66"/>
      <c r="AG1039" s="66"/>
      <c r="AH1039" s="66"/>
      <c r="AI1039" s="66"/>
      <c r="AJ1039" s="66"/>
      <c r="AK1039" s="66"/>
      <c r="AL1039" s="66"/>
      <c r="AM1039" s="66"/>
      <c r="AN1039" s="66"/>
      <c r="AO1039" s="66"/>
      <c r="AP1039" s="66"/>
      <c r="AQ1039" s="66"/>
      <c r="AR1039" s="66"/>
      <c r="AS1039" s="66"/>
      <c r="AT1039" s="66"/>
      <c r="AU1039" s="66"/>
      <c r="AV1039" s="66"/>
      <c r="AW1039" s="66"/>
      <c r="AX1039" s="66"/>
      <c r="AY1039" s="66"/>
      <c r="AZ1039" s="66"/>
      <c r="BA1039" s="66"/>
      <c r="BB1039" s="66"/>
      <c r="BC1039" s="66"/>
      <c r="BD1039" s="66"/>
      <c r="BE1039" s="66"/>
      <c r="BF1039" s="66"/>
      <c r="BG1039" s="66"/>
      <c r="BH1039" s="66"/>
      <c r="BI1039" s="66"/>
      <c r="BJ1039" s="66"/>
      <c r="BK1039" s="66"/>
      <c r="BL1039" s="66"/>
      <c r="BM1039" s="66"/>
      <c r="BN1039" s="66"/>
      <c r="BO1039" s="66"/>
      <c r="BP1039" s="66"/>
      <c r="BQ1039" s="66"/>
      <c r="BR1039" s="66"/>
      <c r="BS1039" s="66"/>
      <c r="BT1039" s="66"/>
      <c r="BU1039" s="66"/>
      <c r="BV1039" s="66"/>
      <c r="BW1039" s="66"/>
      <c r="BX1039" s="66"/>
      <c r="BY1039" s="66"/>
      <c r="BZ1039" s="66"/>
      <c r="CA1039" s="66"/>
      <c r="CB1039" s="66"/>
      <c r="CC1039" s="66"/>
    </row>
    <row r="1040" spans="1:81" x14ac:dyDescent="0.25">
      <c r="A1040" s="66"/>
      <c r="B1040" s="66"/>
      <c r="C1040" s="79"/>
      <c r="D1040" s="67"/>
      <c r="E1040" s="66"/>
      <c r="F1040" s="66"/>
      <c r="G1040" s="66"/>
      <c r="H1040" s="66"/>
      <c r="I1040" s="110"/>
      <c r="J1040" s="110"/>
      <c r="K1040" s="111"/>
      <c r="L1040" s="111"/>
      <c r="M1040" s="112"/>
      <c r="N1040" s="112"/>
      <c r="O1040" s="112"/>
      <c r="P1040" s="66"/>
      <c r="Q1040" s="66"/>
      <c r="R1040" s="66"/>
      <c r="S1040" s="66"/>
      <c r="T1040" s="66"/>
      <c r="U1040" s="66"/>
      <c r="V1040" s="66"/>
      <c r="W1040" s="66"/>
      <c r="X1040" s="66"/>
      <c r="Y1040" s="66"/>
      <c r="Z1040" s="66"/>
      <c r="AA1040" s="66"/>
      <c r="AB1040" s="66"/>
      <c r="AC1040" s="66"/>
      <c r="AD1040" s="66"/>
      <c r="AE1040" s="66"/>
      <c r="AF1040" s="66"/>
      <c r="AG1040" s="66"/>
      <c r="AH1040" s="66"/>
      <c r="AI1040" s="66"/>
      <c r="AJ1040" s="66"/>
      <c r="AK1040" s="66"/>
      <c r="AL1040" s="66"/>
      <c r="AM1040" s="66"/>
      <c r="AN1040" s="66"/>
      <c r="AO1040" s="66"/>
      <c r="AP1040" s="66"/>
      <c r="AQ1040" s="66"/>
      <c r="AR1040" s="66"/>
      <c r="AS1040" s="66"/>
      <c r="AT1040" s="66"/>
      <c r="AU1040" s="66"/>
      <c r="AV1040" s="66"/>
      <c r="AW1040" s="66"/>
      <c r="AX1040" s="66"/>
      <c r="AY1040" s="66"/>
      <c r="AZ1040" s="66"/>
      <c r="BA1040" s="66"/>
      <c r="BB1040" s="66"/>
      <c r="BC1040" s="66"/>
      <c r="BD1040" s="66"/>
      <c r="BE1040" s="66"/>
      <c r="BF1040" s="66"/>
      <c r="BG1040" s="66"/>
      <c r="BH1040" s="66"/>
      <c r="BI1040" s="66"/>
      <c r="BJ1040" s="66"/>
      <c r="BK1040" s="66"/>
      <c r="BL1040" s="66"/>
      <c r="BM1040" s="66"/>
      <c r="BN1040" s="66"/>
      <c r="BO1040" s="66"/>
      <c r="BP1040" s="66"/>
      <c r="BQ1040" s="66"/>
      <c r="BR1040" s="66"/>
      <c r="BS1040" s="66"/>
      <c r="BT1040" s="66"/>
      <c r="BU1040" s="66"/>
      <c r="BV1040" s="66"/>
      <c r="BW1040" s="66"/>
      <c r="BX1040" s="66"/>
      <c r="BY1040" s="66"/>
      <c r="BZ1040" s="66"/>
      <c r="CA1040" s="66"/>
      <c r="CB1040" s="66"/>
      <c r="CC1040" s="66"/>
    </row>
    <row r="1041" spans="1:81" x14ac:dyDescent="0.25">
      <c r="A1041" s="66"/>
      <c r="B1041" s="66"/>
      <c r="C1041" s="79"/>
      <c r="D1041" s="67"/>
      <c r="E1041" s="66"/>
      <c r="F1041" s="66"/>
      <c r="G1041" s="66"/>
      <c r="H1041" s="66"/>
      <c r="I1041" s="110"/>
      <c r="J1041" s="110"/>
      <c r="K1041" s="111"/>
      <c r="L1041" s="111"/>
      <c r="M1041" s="112"/>
      <c r="N1041" s="112"/>
      <c r="O1041" s="112"/>
      <c r="P1041" s="66"/>
      <c r="Q1041" s="66"/>
      <c r="R1041" s="66"/>
      <c r="S1041" s="66"/>
      <c r="T1041" s="66"/>
      <c r="U1041" s="66"/>
      <c r="V1041" s="66"/>
      <c r="W1041" s="66"/>
      <c r="X1041" s="66"/>
      <c r="Y1041" s="66"/>
      <c r="Z1041" s="66"/>
      <c r="AA1041" s="66"/>
      <c r="AB1041" s="66"/>
      <c r="AC1041" s="66"/>
      <c r="AD1041" s="66"/>
      <c r="AE1041" s="66"/>
      <c r="AF1041" s="66"/>
      <c r="AG1041" s="66"/>
      <c r="AH1041" s="66"/>
      <c r="AI1041" s="66"/>
      <c r="AJ1041" s="66"/>
      <c r="AK1041" s="66"/>
      <c r="AL1041" s="66"/>
      <c r="AM1041" s="66"/>
      <c r="AN1041" s="66"/>
      <c r="AO1041" s="66"/>
      <c r="AP1041" s="66"/>
      <c r="AQ1041" s="66"/>
      <c r="AR1041" s="66"/>
      <c r="AS1041" s="66"/>
      <c r="AT1041" s="66"/>
      <c r="AU1041" s="66"/>
      <c r="AV1041" s="66"/>
      <c r="AW1041" s="66"/>
      <c r="AX1041" s="66"/>
      <c r="AY1041" s="66"/>
      <c r="AZ1041" s="66"/>
      <c r="BA1041" s="66"/>
      <c r="BB1041" s="66"/>
      <c r="BC1041" s="66"/>
      <c r="BD1041" s="66"/>
      <c r="BE1041" s="66"/>
      <c r="BF1041" s="66"/>
      <c r="BG1041" s="66"/>
      <c r="BH1041" s="66"/>
      <c r="BI1041" s="66"/>
      <c r="BJ1041" s="66"/>
      <c r="BK1041" s="66"/>
      <c r="BL1041" s="66"/>
      <c r="BM1041" s="66"/>
      <c r="BN1041" s="66"/>
      <c r="BO1041" s="66"/>
      <c r="BP1041" s="66"/>
      <c r="BQ1041" s="66"/>
      <c r="BR1041" s="66"/>
      <c r="BS1041" s="66"/>
      <c r="BT1041" s="66"/>
      <c r="BU1041" s="66"/>
      <c r="BV1041" s="66"/>
      <c r="BW1041" s="66"/>
      <c r="BX1041" s="66"/>
      <c r="BY1041" s="66"/>
      <c r="BZ1041" s="66"/>
      <c r="CA1041" s="66"/>
      <c r="CB1041" s="66"/>
      <c r="CC1041" s="66"/>
    </row>
    <row r="1042" spans="1:81" x14ac:dyDescent="0.25">
      <c r="A1042" s="66"/>
      <c r="B1042" s="66"/>
      <c r="C1042" s="79"/>
      <c r="D1042" s="67"/>
      <c r="E1042" s="66"/>
      <c r="F1042" s="66"/>
      <c r="G1042" s="66"/>
      <c r="H1042" s="66"/>
      <c r="I1042" s="110"/>
      <c r="J1042" s="110"/>
      <c r="K1042" s="111"/>
      <c r="L1042" s="111"/>
      <c r="M1042" s="112"/>
      <c r="N1042" s="112"/>
      <c r="O1042" s="112"/>
      <c r="P1042" s="66"/>
      <c r="Q1042" s="66"/>
      <c r="R1042" s="66"/>
      <c r="S1042" s="66"/>
      <c r="T1042" s="66"/>
      <c r="U1042" s="66"/>
      <c r="V1042" s="66"/>
      <c r="W1042" s="66"/>
      <c r="X1042" s="66"/>
      <c r="Y1042" s="66"/>
      <c r="Z1042" s="66"/>
      <c r="AA1042" s="66"/>
      <c r="AB1042" s="66"/>
      <c r="AC1042" s="66"/>
      <c r="AD1042" s="66"/>
      <c r="AE1042" s="66"/>
      <c r="AF1042" s="66"/>
      <c r="AG1042" s="66"/>
      <c r="AH1042" s="66"/>
      <c r="AI1042" s="66"/>
      <c r="AJ1042" s="66"/>
      <c r="AK1042" s="66"/>
      <c r="AL1042" s="66"/>
      <c r="AM1042" s="66"/>
      <c r="AN1042" s="66"/>
      <c r="AO1042" s="66"/>
      <c r="AP1042" s="66"/>
      <c r="AQ1042" s="66"/>
      <c r="AR1042" s="66"/>
      <c r="AS1042" s="66"/>
      <c r="AT1042" s="66"/>
      <c r="AU1042" s="66"/>
      <c r="AV1042" s="66"/>
      <c r="AW1042" s="66"/>
      <c r="AX1042" s="66"/>
      <c r="AY1042" s="66"/>
      <c r="AZ1042" s="66"/>
      <c r="BA1042" s="66"/>
      <c r="BB1042" s="66"/>
      <c r="BC1042" s="66"/>
      <c r="BD1042" s="66"/>
      <c r="BE1042" s="66"/>
      <c r="BF1042" s="66"/>
      <c r="BG1042" s="66"/>
      <c r="BH1042" s="66"/>
      <c r="BI1042" s="66"/>
      <c r="BJ1042" s="66"/>
      <c r="BK1042" s="66"/>
      <c r="BL1042" s="66"/>
      <c r="BM1042" s="66"/>
      <c r="BN1042" s="66"/>
      <c r="BO1042" s="66"/>
      <c r="BP1042" s="66"/>
      <c r="BQ1042" s="66"/>
      <c r="BR1042" s="66"/>
      <c r="BS1042" s="66"/>
      <c r="BT1042" s="66"/>
      <c r="BU1042" s="66"/>
      <c r="BV1042" s="66"/>
      <c r="BW1042" s="66"/>
      <c r="BX1042" s="66"/>
      <c r="BY1042" s="66"/>
      <c r="BZ1042" s="66"/>
      <c r="CA1042" s="66"/>
      <c r="CB1042" s="66"/>
      <c r="CC1042" s="66"/>
    </row>
    <row r="1043" spans="1:81" x14ac:dyDescent="0.25">
      <c r="A1043" s="66"/>
      <c r="B1043" s="66"/>
      <c r="C1043" s="79"/>
      <c r="D1043" s="67"/>
      <c r="E1043" s="66"/>
      <c r="F1043" s="66"/>
      <c r="G1043" s="66"/>
      <c r="H1043" s="66"/>
      <c r="I1043" s="110"/>
      <c r="J1043" s="110"/>
      <c r="K1043" s="111"/>
      <c r="L1043" s="111"/>
      <c r="M1043" s="112"/>
      <c r="N1043" s="112"/>
      <c r="O1043" s="112"/>
      <c r="P1043" s="66"/>
      <c r="Q1043" s="66"/>
      <c r="R1043" s="66"/>
      <c r="S1043" s="66"/>
      <c r="T1043" s="66"/>
      <c r="U1043" s="66"/>
      <c r="V1043" s="66"/>
      <c r="W1043" s="66"/>
      <c r="X1043" s="66"/>
      <c r="Y1043" s="66"/>
      <c r="Z1043" s="66"/>
      <c r="AA1043" s="66"/>
      <c r="AB1043" s="66"/>
      <c r="AC1043" s="66"/>
      <c r="AD1043" s="66"/>
      <c r="AE1043" s="66"/>
      <c r="AF1043" s="66"/>
      <c r="AG1043" s="66"/>
      <c r="AH1043" s="66"/>
      <c r="AI1043" s="66"/>
      <c r="AJ1043" s="66"/>
      <c r="AK1043" s="66"/>
      <c r="AL1043" s="66"/>
      <c r="AM1043" s="66"/>
      <c r="AN1043" s="66"/>
      <c r="AO1043" s="66"/>
      <c r="AP1043" s="66"/>
      <c r="AQ1043" s="66"/>
      <c r="AR1043" s="66"/>
      <c r="AS1043" s="66"/>
      <c r="AT1043" s="66"/>
      <c r="AU1043" s="66"/>
      <c r="AV1043" s="66"/>
      <c r="AW1043" s="66"/>
      <c r="AX1043" s="66"/>
      <c r="AY1043" s="66"/>
      <c r="AZ1043" s="66"/>
      <c r="BA1043" s="66"/>
      <c r="BB1043" s="66"/>
      <c r="BC1043" s="66"/>
      <c r="BD1043" s="66"/>
      <c r="BE1043" s="66"/>
      <c r="BF1043" s="66"/>
      <c r="BG1043" s="66"/>
      <c r="BH1043" s="66"/>
      <c r="BI1043" s="66"/>
      <c r="BJ1043" s="66"/>
      <c r="BK1043" s="66"/>
      <c r="BL1043" s="66"/>
      <c r="BM1043" s="66"/>
      <c r="BN1043" s="66"/>
      <c r="BO1043" s="66"/>
      <c r="BP1043" s="66"/>
      <c r="BQ1043" s="66"/>
      <c r="BR1043" s="66"/>
      <c r="BS1043" s="66"/>
      <c r="BT1043" s="66"/>
      <c r="BU1043" s="66"/>
      <c r="BV1043" s="66"/>
      <c r="BW1043" s="66"/>
      <c r="BX1043" s="66"/>
      <c r="BY1043" s="66"/>
      <c r="BZ1043" s="66"/>
      <c r="CA1043" s="66"/>
      <c r="CB1043" s="66"/>
      <c r="CC1043" s="66"/>
    </row>
    <row r="1044" spans="1:81" x14ac:dyDescent="0.25">
      <c r="A1044" s="66"/>
      <c r="B1044" s="66"/>
      <c r="C1044" s="79"/>
      <c r="D1044" s="67"/>
      <c r="E1044" s="66"/>
      <c r="F1044" s="66"/>
      <c r="G1044" s="66"/>
      <c r="H1044" s="66"/>
      <c r="I1044" s="110"/>
      <c r="J1044" s="110"/>
      <c r="K1044" s="111"/>
      <c r="L1044" s="111"/>
      <c r="M1044" s="112"/>
      <c r="N1044" s="112"/>
      <c r="O1044" s="112"/>
      <c r="P1044" s="66"/>
      <c r="Q1044" s="66"/>
      <c r="R1044" s="66"/>
      <c r="S1044" s="66"/>
      <c r="T1044" s="66"/>
      <c r="U1044" s="66"/>
      <c r="V1044" s="66"/>
      <c r="W1044" s="66"/>
      <c r="X1044" s="66"/>
      <c r="Y1044" s="66"/>
      <c r="Z1044" s="66"/>
      <c r="AA1044" s="66"/>
      <c r="AB1044" s="66"/>
      <c r="AC1044" s="66"/>
      <c r="AD1044" s="66"/>
      <c r="AE1044" s="66"/>
      <c r="AF1044" s="66"/>
      <c r="AG1044" s="66"/>
      <c r="AH1044" s="66"/>
      <c r="AI1044" s="66"/>
      <c r="AJ1044" s="66"/>
      <c r="AK1044" s="66"/>
      <c r="AL1044" s="66"/>
      <c r="AM1044" s="66"/>
      <c r="AN1044" s="66"/>
      <c r="AO1044" s="66"/>
      <c r="AP1044" s="66"/>
      <c r="AQ1044" s="66"/>
      <c r="AR1044" s="66"/>
      <c r="AS1044" s="66"/>
      <c r="AT1044" s="66"/>
      <c r="AU1044" s="66"/>
      <c r="AV1044" s="66"/>
      <c r="AW1044" s="66"/>
      <c r="AX1044" s="66"/>
      <c r="AY1044" s="66"/>
      <c r="AZ1044" s="66"/>
      <c r="BA1044" s="66"/>
      <c r="BB1044" s="66"/>
      <c r="BC1044" s="66"/>
      <c r="BD1044" s="66"/>
      <c r="BE1044" s="66"/>
      <c r="BF1044" s="66"/>
      <c r="BG1044" s="66"/>
      <c r="BH1044" s="66"/>
      <c r="BI1044" s="66"/>
      <c r="BJ1044" s="66"/>
      <c r="BK1044" s="66"/>
      <c r="BL1044" s="66"/>
      <c r="BM1044" s="66"/>
      <c r="BN1044" s="66"/>
      <c r="BO1044" s="66"/>
      <c r="BP1044" s="66"/>
      <c r="BQ1044" s="66"/>
      <c r="BR1044" s="66"/>
      <c r="BS1044" s="66"/>
      <c r="BT1044" s="66"/>
      <c r="BU1044" s="66"/>
      <c r="BV1044" s="66"/>
      <c r="BW1044" s="66"/>
      <c r="BX1044" s="66"/>
      <c r="BY1044" s="66"/>
      <c r="BZ1044" s="66"/>
      <c r="CA1044" s="66"/>
      <c r="CB1044" s="66"/>
      <c r="CC1044" s="66"/>
    </row>
    <row r="1045" spans="1:81" x14ac:dyDescent="0.25">
      <c r="A1045" s="66"/>
      <c r="B1045" s="66"/>
      <c r="C1045" s="79"/>
      <c r="D1045" s="67"/>
      <c r="E1045" s="66"/>
      <c r="F1045" s="66"/>
      <c r="G1045" s="66"/>
      <c r="H1045" s="66"/>
      <c r="I1045" s="110"/>
      <c r="J1045" s="110"/>
      <c r="K1045" s="111"/>
      <c r="L1045" s="111"/>
      <c r="M1045" s="112"/>
      <c r="N1045" s="112"/>
      <c r="O1045" s="112"/>
      <c r="P1045" s="66"/>
      <c r="Q1045" s="66"/>
      <c r="R1045" s="66"/>
      <c r="S1045" s="66"/>
      <c r="T1045" s="66"/>
      <c r="U1045" s="66"/>
      <c r="V1045" s="66"/>
      <c r="W1045" s="66"/>
      <c r="X1045" s="66"/>
      <c r="Y1045" s="66"/>
      <c r="Z1045" s="66"/>
      <c r="AA1045" s="66"/>
      <c r="AB1045" s="66"/>
      <c r="AC1045" s="66"/>
      <c r="AD1045" s="66"/>
      <c r="AE1045" s="66"/>
      <c r="AF1045" s="66"/>
      <c r="AG1045" s="66"/>
      <c r="AH1045" s="66"/>
      <c r="AI1045" s="66"/>
      <c r="AJ1045" s="66"/>
      <c r="AK1045" s="66"/>
      <c r="AL1045" s="66"/>
      <c r="AM1045" s="66"/>
      <c r="AN1045" s="66"/>
      <c r="AO1045" s="66"/>
      <c r="AP1045" s="66"/>
      <c r="AQ1045" s="66"/>
      <c r="AR1045" s="66"/>
      <c r="AS1045" s="66"/>
      <c r="AT1045" s="66"/>
      <c r="AU1045" s="66"/>
      <c r="AV1045" s="66"/>
      <c r="AW1045" s="66"/>
      <c r="AX1045" s="66"/>
      <c r="AY1045" s="66"/>
      <c r="AZ1045" s="66"/>
      <c r="BA1045" s="66"/>
      <c r="BB1045" s="66"/>
      <c r="BC1045" s="66"/>
      <c r="BD1045" s="66"/>
      <c r="BE1045" s="66"/>
      <c r="BF1045" s="66"/>
      <c r="BG1045" s="66"/>
      <c r="BH1045" s="66"/>
      <c r="BI1045" s="66"/>
      <c r="BJ1045" s="66"/>
      <c r="BK1045" s="66"/>
      <c r="BL1045" s="66"/>
      <c r="BM1045" s="66"/>
      <c r="BN1045" s="66"/>
      <c r="BO1045" s="66"/>
      <c r="BP1045" s="66"/>
      <c r="BQ1045" s="66"/>
      <c r="BR1045" s="66"/>
      <c r="BS1045" s="66"/>
      <c r="BT1045" s="66"/>
      <c r="BU1045" s="66"/>
      <c r="BV1045" s="66"/>
      <c r="BW1045" s="66"/>
      <c r="BX1045" s="66"/>
      <c r="BY1045" s="66"/>
      <c r="BZ1045" s="66"/>
      <c r="CA1045" s="66"/>
      <c r="CB1045" s="66"/>
      <c r="CC1045" s="66"/>
    </row>
    <row r="1046" spans="1:81" x14ac:dyDescent="0.25">
      <c r="A1046" s="66"/>
      <c r="B1046" s="66"/>
      <c r="C1046" s="79"/>
      <c r="D1046" s="67"/>
      <c r="E1046" s="66"/>
      <c r="F1046" s="66"/>
      <c r="G1046" s="66"/>
      <c r="H1046" s="66"/>
      <c r="I1046" s="110"/>
      <c r="J1046" s="110"/>
      <c r="K1046" s="111"/>
      <c r="L1046" s="111"/>
      <c r="M1046" s="112"/>
      <c r="N1046" s="112"/>
      <c r="O1046" s="112"/>
      <c r="P1046" s="66"/>
      <c r="Q1046" s="66"/>
      <c r="R1046" s="66"/>
      <c r="S1046" s="66"/>
      <c r="T1046" s="66"/>
      <c r="U1046" s="66"/>
      <c r="V1046" s="66"/>
      <c r="W1046" s="66"/>
      <c r="X1046" s="66"/>
      <c r="Y1046" s="66"/>
      <c r="Z1046" s="66"/>
      <c r="AA1046" s="66"/>
      <c r="AB1046" s="66"/>
      <c r="AC1046" s="66"/>
      <c r="AD1046" s="66"/>
      <c r="AE1046" s="66"/>
      <c r="AF1046" s="66"/>
      <c r="AG1046" s="66"/>
      <c r="AH1046" s="66"/>
      <c r="AI1046" s="66"/>
      <c r="AJ1046" s="66"/>
      <c r="AK1046" s="66"/>
      <c r="AL1046" s="66"/>
      <c r="AM1046" s="66"/>
      <c r="AN1046" s="66"/>
      <c r="AO1046" s="66"/>
      <c r="AP1046" s="66"/>
      <c r="AQ1046" s="66"/>
      <c r="AR1046" s="66"/>
      <c r="AS1046" s="66"/>
      <c r="AT1046" s="66"/>
      <c r="AU1046" s="66"/>
      <c r="AV1046" s="66"/>
      <c r="AW1046" s="66"/>
      <c r="AX1046" s="66"/>
      <c r="AY1046" s="66"/>
      <c r="AZ1046" s="66"/>
      <c r="BA1046" s="66"/>
      <c r="BB1046" s="66"/>
      <c r="BC1046" s="66"/>
      <c r="BD1046" s="66"/>
      <c r="BE1046" s="66"/>
      <c r="BF1046" s="66"/>
      <c r="BG1046" s="66"/>
      <c r="BH1046" s="66"/>
      <c r="BI1046" s="66"/>
      <c r="BJ1046" s="66"/>
      <c r="BK1046" s="66"/>
      <c r="BL1046" s="66"/>
      <c r="BM1046" s="66"/>
      <c r="BN1046" s="66"/>
      <c r="BO1046" s="66"/>
      <c r="BP1046" s="66"/>
      <c r="BQ1046" s="66"/>
      <c r="BR1046" s="66"/>
      <c r="BS1046" s="66"/>
      <c r="BT1046" s="66"/>
      <c r="BU1046" s="66"/>
      <c r="BV1046" s="66"/>
      <c r="BW1046" s="66"/>
      <c r="BX1046" s="66"/>
      <c r="BY1046" s="66"/>
      <c r="BZ1046" s="66"/>
      <c r="CA1046" s="66"/>
      <c r="CB1046" s="66"/>
      <c r="CC1046" s="66"/>
    </row>
    <row r="1047" spans="1:81" x14ac:dyDescent="0.25">
      <c r="A1047" s="66"/>
      <c r="B1047" s="66"/>
      <c r="C1047" s="79"/>
      <c r="D1047" s="67"/>
      <c r="E1047" s="66"/>
      <c r="F1047" s="66"/>
      <c r="G1047" s="66"/>
      <c r="H1047" s="66"/>
      <c r="I1047" s="110"/>
      <c r="J1047" s="110"/>
      <c r="K1047" s="111"/>
      <c r="L1047" s="111"/>
      <c r="M1047" s="112"/>
      <c r="N1047" s="112"/>
      <c r="O1047" s="112"/>
      <c r="P1047" s="66"/>
      <c r="Q1047" s="66"/>
      <c r="R1047" s="66"/>
      <c r="S1047" s="66"/>
      <c r="T1047" s="66"/>
      <c r="U1047" s="66"/>
      <c r="V1047" s="66"/>
      <c r="W1047" s="66"/>
      <c r="X1047" s="66"/>
      <c r="Y1047" s="66"/>
      <c r="Z1047" s="66"/>
      <c r="AA1047" s="66"/>
      <c r="AB1047" s="66"/>
      <c r="AC1047" s="66"/>
      <c r="AD1047" s="66"/>
      <c r="AE1047" s="66"/>
      <c r="AF1047" s="66"/>
      <c r="AG1047" s="66"/>
      <c r="AH1047" s="66"/>
      <c r="AI1047" s="66"/>
      <c r="AJ1047" s="66"/>
      <c r="AK1047" s="66"/>
      <c r="AL1047" s="66"/>
      <c r="AM1047" s="66"/>
      <c r="AN1047" s="66"/>
      <c r="AO1047" s="66"/>
      <c r="AP1047" s="66"/>
      <c r="AQ1047" s="66"/>
      <c r="AR1047" s="66"/>
      <c r="AS1047" s="66"/>
      <c r="AT1047" s="66"/>
      <c r="AU1047" s="66"/>
      <c r="AV1047" s="66"/>
      <c r="AW1047" s="66"/>
      <c r="AX1047" s="66"/>
      <c r="AY1047" s="66"/>
      <c r="AZ1047" s="66"/>
      <c r="BA1047" s="66"/>
      <c r="BB1047" s="66"/>
      <c r="BC1047" s="66"/>
      <c r="BD1047" s="66"/>
      <c r="BE1047" s="66"/>
      <c r="BF1047" s="66"/>
      <c r="BG1047" s="66"/>
      <c r="BH1047" s="66"/>
      <c r="BI1047" s="66"/>
      <c r="BJ1047" s="66"/>
      <c r="BK1047" s="66"/>
      <c r="BL1047" s="66"/>
      <c r="BM1047" s="66"/>
      <c r="BN1047" s="66"/>
      <c r="BO1047" s="66"/>
      <c r="BP1047" s="66"/>
      <c r="BQ1047" s="66"/>
      <c r="BR1047" s="66"/>
      <c r="BS1047" s="66"/>
      <c r="BT1047" s="66"/>
      <c r="BU1047" s="66"/>
      <c r="BV1047" s="66"/>
      <c r="BW1047" s="66"/>
      <c r="BX1047" s="66"/>
      <c r="BY1047" s="66"/>
      <c r="BZ1047" s="66"/>
      <c r="CA1047" s="66"/>
      <c r="CB1047" s="66"/>
      <c r="CC1047" s="66"/>
    </row>
    <row r="1048" spans="1:81" x14ac:dyDescent="0.25">
      <c r="A1048" s="66"/>
      <c r="B1048" s="66"/>
      <c r="C1048" s="79"/>
      <c r="D1048" s="67"/>
      <c r="E1048" s="66"/>
      <c r="F1048" s="66"/>
      <c r="G1048" s="66"/>
      <c r="H1048" s="66"/>
      <c r="I1048" s="110"/>
      <c r="J1048" s="110"/>
      <c r="K1048" s="111"/>
      <c r="L1048" s="111"/>
      <c r="M1048" s="112"/>
      <c r="N1048" s="112"/>
      <c r="O1048" s="112"/>
      <c r="P1048" s="66"/>
      <c r="Q1048" s="66"/>
      <c r="R1048" s="66"/>
      <c r="S1048" s="66"/>
      <c r="T1048" s="66"/>
      <c r="U1048" s="66"/>
      <c r="V1048" s="66"/>
      <c r="W1048" s="66"/>
      <c r="X1048" s="66"/>
      <c r="Y1048" s="66"/>
      <c r="Z1048" s="66"/>
      <c r="AA1048" s="66"/>
      <c r="AB1048" s="66"/>
      <c r="AC1048" s="66"/>
      <c r="AD1048" s="66"/>
      <c r="AE1048" s="66"/>
      <c r="AF1048" s="66"/>
      <c r="AG1048" s="66"/>
      <c r="AH1048" s="66"/>
      <c r="AI1048" s="66"/>
      <c r="AJ1048" s="66"/>
      <c r="AK1048" s="66"/>
      <c r="AL1048" s="66"/>
      <c r="AM1048" s="66"/>
      <c r="AN1048" s="66"/>
      <c r="AO1048" s="66"/>
      <c r="AP1048" s="66"/>
      <c r="AQ1048" s="66"/>
      <c r="AR1048" s="66"/>
      <c r="AS1048" s="66"/>
      <c r="AT1048" s="66"/>
      <c r="AU1048" s="66"/>
      <c r="AV1048" s="66"/>
      <c r="AW1048" s="66"/>
      <c r="AX1048" s="66"/>
      <c r="AY1048" s="66"/>
      <c r="AZ1048" s="66"/>
      <c r="BA1048" s="66"/>
      <c r="BB1048" s="66"/>
      <c r="BC1048" s="66"/>
      <c r="BD1048" s="66"/>
      <c r="BE1048" s="66"/>
      <c r="BF1048" s="66"/>
      <c r="BG1048" s="66"/>
      <c r="BH1048" s="66"/>
      <c r="BI1048" s="66"/>
      <c r="BJ1048" s="66"/>
      <c r="BK1048" s="66"/>
      <c r="BL1048" s="66"/>
      <c r="BM1048" s="66"/>
      <c r="BN1048" s="66"/>
      <c r="BO1048" s="66"/>
      <c r="BP1048" s="66"/>
      <c r="BQ1048" s="66"/>
      <c r="BR1048" s="66"/>
      <c r="BS1048" s="66"/>
      <c r="BT1048" s="66"/>
      <c r="BU1048" s="66"/>
      <c r="BV1048" s="66"/>
      <c r="BW1048" s="66"/>
      <c r="BX1048" s="66"/>
      <c r="BY1048" s="66"/>
      <c r="BZ1048" s="66"/>
      <c r="CA1048" s="66"/>
      <c r="CB1048" s="66"/>
      <c r="CC1048" s="66"/>
    </row>
    <row r="1049" spans="1:81" x14ac:dyDescent="0.25">
      <c r="A1049" s="66"/>
      <c r="B1049" s="66"/>
      <c r="C1049" s="79"/>
      <c r="D1049" s="67"/>
      <c r="E1049" s="66"/>
      <c r="F1049" s="66"/>
      <c r="G1049" s="66"/>
      <c r="H1049" s="66"/>
      <c r="I1049" s="110"/>
      <c r="J1049" s="110"/>
      <c r="K1049" s="111"/>
      <c r="L1049" s="111"/>
      <c r="M1049" s="112"/>
      <c r="N1049" s="112"/>
      <c r="O1049" s="112"/>
      <c r="P1049" s="66"/>
      <c r="Q1049" s="66"/>
      <c r="R1049" s="66"/>
      <c r="S1049" s="66"/>
      <c r="T1049" s="66"/>
      <c r="U1049" s="66"/>
      <c r="V1049" s="66"/>
      <c r="W1049" s="66"/>
      <c r="X1049" s="66"/>
      <c r="Y1049" s="66"/>
      <c r="Z1049" s="66"/>
      <c r="AA1049" s="66"/>
      <c r="AB1049" s="66"/>
      <c r="AC1049" s="66"/>
      <c r="AD1049" s="66"/>
      <c r="AE1049" s="66"/>
      <c r="AF1049" s="66"/>
      <c r="AG1049" s="66"/>
      <c r="AH1049" s="66"/>
      <c r="AI1049" s="66"/>
      <c r="AJ1049" s="66"/>
      <c r="AK1049" s="66"/>
      <c r="AL1049" s="66"/>
      <c r="AM1049" s="66"/>
      <c r="AN1049" s="66"/>
      <c r="AO1049" s="66"/>
      <c r="AP1049" s="66"/>
      <c r="AQ1049" s="66"/>
      <c r="AR1049" s="66"/>
      <c r="AS1049" s="66"/>
      <c r="AT1049" s="66"/>
      <c r="AU1049" s="66"/>
      <c r="AV1049" s="66"/>
      <c r="AW1049" s="66"/>
      <c r="AX1049" s="66"/>
      <c r="AY1049" s="66"/>
      <c r="AZ1049" s="66"/>
      <c r="BA1049" s="66"/>
      <c r="BB1049" s="66"/>
      <c r="BC1049" s="66"/>
      <c r="BD1049" s="66"/>
      <c r="BE1049" s="66"/>
      <c r="BF1049" s="66"/>
      <c r="BG1049" s="66"/>
      <c r="BH1049" s="66"/>
      <c r="BI1049" s="66"/>
      <c r="BJ1049" s="66"/>
      <c r="BK1049" s="66"/>
      <c r="BL1049" s="66"/>
      <c r="BM1049" s="66"/>
      <c r="BN1049" s="66"/>
      <c r="BO1049" s="66"/>
      <c r="BP1049" s="66"/>
      <c r="BQ1049" s="66"/>
      <c r="BR1049" s="66"/>
      <c r="BS1049" s="66"/>
      <c r="BT1049" s="66"/>
      <c r="BU1049" s="66"/>
      <c r="BV1049" s="66"/>
      <c r="BW1049" s="66"/>
      <c r="BX1049" s="66"/>
      <c r="BY1049" s="66"/>
      <c r="BZ1049" s="66"/>
      <c r="CA1049" s="66"/>
      <c r="CB1049" s="66"/>
      <c r="CC1049" s="66"/>
    </row>
    <row r="1050" spans="1:81" x14ac:dyDescent="0.25">
      <c r="A1050" s="66"/>
      <c r="B1050" s="66"/>
      <c r="C1050" s="79"/>
      <c r="D1050" s="67"/>
      <c r="E1050" s="66"/>
      <c r="F1050" s="66"/>
      <c r="G1050" s="66"/>
      <c r="H1050" s="66"/>
      <c r="I1050" s="110"/>
      <c r="J1050" s="110"/>
      <c r="K1050" s="111"/>
      <c r="L1050" s="111"/>
      <c r="M1050" s="112"/>
      <c r="N1050" s="112"/>
      <c r="O1050" s="112"/>
      <c r="P1050" s="66"/>
      <c r="Q1050" s="66"/>
      <c r="R1050" s="66"/>
      <c r="S1050" s="66"/>
      <c r="T1050" s="66"/>
      <c r="U1050" s="66"/>
      <c r="V1050" s="66"/>
      <c r="W1050" s="66"/>
      <c r="X1050" s="66"/>
      <c r="Y1050" s="66"/>
      <c r="Z1050" s="66"/>
      <c r="AA1050" s="66"/>
      <c r="AB1050" s="66"/>
      <c r="AC1050" s="66"/>
      <c r="AD1050" s="66"/>
      <c r="AE1050" s="66"/>
      <c r="AF1050" s="66"/>
      <c r="AG1050" s="66"/>
      <c r="AH1050" s="66"/>
      <c r="AI1050" s="66"/>
      <c r="AJ1050" s="66"/>
      <c r="AK1050" s="66"/>
      <c r="AL1050" s="66"/>
      <c r="AM1050" s="66"/>
      <c r="AN1050" s="66"/>
      <c r="AO1050" s="66"/>
      <c r="AP1050" s="66"/>
      <c r="AQ1050" s="66"/>
      <c r="AR1050" s="66"/>
      <c r="AS1050" s="66"/>
      <c r="AT1050" s="66"/>
      <c r="AU1050" s="66"/>
      <c r="AV1050" s="66"/>
      <c r="AW1050" s="66"/>
      <c r="AX1050" s="66"/>
      <c r="AY1050" s="66"/>
      <c r="AZ1050" s="66"/>
      <c r="BA1050" s="66"/>
      <c r="BB1050" s="66"/>
      <c r="BC1050" s="66"/>
      <c r="BD1050" s="66"/>
      <c r="BE1050" s="66"/>
      <c r="BF1050" s="66"/>
      <c r="BG1050" s="66"/>
      <c r="BH1050" s="66"/>
      <c r="BI1050" s="66"/>
      <c r="BJ1050" s="66"/>
      <c r="BK1050" s="66"/>
      <c r="BL1050" s="66"/>
      <c r="BM1050" s="66"/>
      <c r="BN1050" s="66"/>
      <c r="BO1050" s="66"/>
      <c r="BP1050" s="66"/>
      <c r="BQ1050" s="66"/>
      <c r="BR1050" s="66"/>
      <c r="BS1050" s="66"/>
      <c r="BT1050" s="66"/>
      <c r="BU1050" s="66"/>
      <c r="BV1050" s="66"/>
      <c r="BW1050" s="66"/>
      <c r="BX1050" s="66"/>
      <c r="BY1050" s="66"/>
      <c r="BZ1050" s="66"/>
      <c r="CA1050" s="66"/>
      <c r="CB1050" s="66"/>
      <c r="CC1050" s="66"/>
    </row>
    <row r="1051" spans="1:81" x14ac:dyDescent="0.25">
      <c r="A1051" s="66"/>
      <c r="B1051" s="66"/>
      <c r="C1051" s="79"/>
      <c r="D1051" s="67"/>
      <c r="E1051" s="66"/>
      <c r="F1051" s="66"/>
      <c r="G1051" s="66"/>
      <c r="H1051" s="66"/>
      <c r="I1051" s="110"/>
      <c r="J1051" s="110"/>
      <c r="K1051" s="111"/>
      <c r="L1051" s="111"/>
      <c r="M1051" s="112"/>
      <c r="N1051" s="112"/>
      <c r="O1051" s="112"/>
      <c r="P1051" s="66"/>
      <c r="Q1051" s="66"/>
      <c r="R1051" s="66"/>
      <c r="S1051" s="66"/>
      <c r="T1051" s="66"/>
      <c r="U1051" s="66"/>
      <c r="V1051" s="66"/>
      <c r="W1051" s="66"/>
      <c r="X1051" s="66"/>
      <c r="Y1051" s="66"/>
      <c r="Z1051" s="66"/>
      <c r="AA1051" s="66"/>
      <c r="AB1051" s="66"/>
      <c r="AC1051" s="66"/>
      <c r="AD1051" s="66"/>
      <c r="AE1051" s="66"/>
      <c r="AF1051" s="66"/>
      <c r="AG1051" s="66"/>
      <c r="AH1051" s="66"/>
      <c r="AI1051" s="66"/>
      <c r="AJ1051" s="66"/>
      <c r="AK1051" s="66"/>
      <c r="AL1051" s="66"/>
      <c r="AM1051" s="66"/>
      <c r="AN1051" s="66"/>
      <c r="AO1051" s="66"/>
      <c r="AP1051" s="66"/>
      <c r="AQ1051" s="66"/>
      <c r="AR1051" s="66"/>
      <c r="AS1051" s="66"/>
      <c r="AT1051" s="66"/>
      <c r="AU1051" s="66"/>
      <c r="AV1051" s="66"/>
      <c r="AW1051" s="66"/>
      <c r="AX1051" s="66"/>
      <c r="AY1051" s="66"/>
      <c r="AZ1051" s="66"/>
      <c r="BA1051" s="66"/>
      <c r="BB1051" s="66"/>
      <c r="BC1051" s="66"/>
      <c r="BD1051" s="66"/>
      <c r="BE1051" s="66"/>
      <c r="BF1051" s="66"/>
      <c r="BG1051" s="66"/>
      <c r="BH1051" s="66"/>
      <c r="BI1051" s="66"/>
      <c r="BJ1051" s="66"/>
      <c r="BK1051" s="66"/>
      <c r="BL1051" s="66"/>
      <c r="BM1051" s="66"/>
      <c r="BN1051" s="66"/>
      <c r="BO1051" s="66"/>
      <c r="BP1051" s="66"/>
      <c r="BQ1051" s="66"/>
      <c r="BR1051" s="66"/>
      <c r="BS1051" s="66"/>
      <c r="BT1051" s="66"/>
      <c r="BU1051" s="66"/>
      <c r="BV1051" s="66"/>
      <c r="BW1051" s="66"/>
      <c r="BX1051" s="66"/>
      <c r="BY1051" s="66"/>
      <c r="BZ1051" s="66"/>
      <c r="CA1051" s="66"/>
      <c r="CB1051" s="66"/>
      <c r="CC1051" s="66"/>
    </row>
    <row r="1052" spans="1:81" x14ac:dyDescent="0.25">
      <c r="A1052" s="66"/>
      <c r="B1052" s="66"/>
      <c r="C1052" s="79"/>
      <c r="D1052" s="67"/>
      <c r="E1052" s="66"/>
      <c r="F1052" s="66"/>
      <c r="G1052" s="66"/>
      <c r="H1052" s="66"/>
      <c r="I1052" s="110"/>
      <c r="J1052" s="110"/>
      <c r="K1052" s="111"/>
      <c r="L1052" s="111"/>
      <c r="M1052" s="112"/>
      <c r="N1052" s="112"/>
      <c r="O1052" s="112"/>
      <c r="P1052" s="66"/>
      <c r="Q1052" s="66"/>
      <c r="R1052" s="66"/>
      <c r="S1052" s="66"/>
      <c r="T1052" s="66"/>
      <c r="U1052" s="66"/>
      <c r="V1052" s="66"/>
      <c r="W1052" s="66"/>
      <c r="X1052" s="66"/>
      <c r="Y1052" s="66"/>
      <c r="Z1052" s="66"/>
      <c r="AA1052" s="66"/>
      <c r="AB1052" s="66"/>
      <c r="AC1052" s="66"/>
      <c r="AD1052" s="66"/>
      <c r="AE1052" s="66"/>
      <c r="AF1052" s="66"/>
      <c r="AG1052" s="66"/>
      <c r="AH1052" s="66"/>
      <c r="AI1052" s="66"/>
      <c r="AJ1052" s="66"/>
      <c r="AK1052" s="66"/>
      <c r="AL1052" s="66"/>
      <c r="AM1052" s="66"/>
      <c r="AN1052" s="66"/>
      <c r="AO1052" s="66"/>
      <c r="AP1052" s="66"/>
      <c r="AQ1052" s="66"/>
      <c r="AR1052" s="66"/>
      <c r="AS1052" s="66"/>
      <c r="AT1052" s="66"/>
      <c r="AU1052" s="66"/>
      <c r="AV1052" s="66"/>
      <c r="AW1052" s="66"/>
      <c r="AX1052" s="66"/>
      <c r="AY1052" s="66"/>
      <c r="AZ1052" s="66"/>
      <c r="BA1052" s="66"/>
      <c r="BB1052" s="66"/>
      <c r="BC1052" s="66"/>
      <c r="BD1052" s="66"/>
      <c r="BE1052" s="66"/>
      <c r="BF1052" s="66"/>
      <c r="BG1052" s="66"/>
      <c r="BH1052" s="66"/>
      <c r="BI1052" s="66"/>
      <c r="BJ1052" s="66"/>
      <c r="BK1052" s="66"/>
      <c r="BL1052" s="66"/>
      <c r="BM1052" s="66"/>
      <c r="BN1052" s="66"/>
      <c r="BO1052" s="66"/>
      <c r="BP1052" s="66"/>
      <c r="BQ1052" s="66"/>
      <c r="BR1052" s="66"/>
      <c r="BS1052" s="66"/>
      <c r="BT1052" s="66"/>
      <c r="BU1052" s="66"/>
      <c r="BV1052" s="66"/>
      <c r="BW1052" s="66"/>
      <c r="BX1052" s="66"/>
      <c r="BY1052" s="66"/>
      <c r="BZ1052" s="66"/>
      <c r="CA1052" s="66"/>
      <c r="CB1052" s="66"/>
      <c r="CC1052" s="66"/>
    </row>
    <row r="1053" spans="1:81" x14ac:dyDescent="0.25">
      <c r="A1053" s="66"/>
      <c r="B1053" s="66"/>
      <c r="C1053" s="79"/>
      <c r="D1053" s="67"/>
      <c r="E1053" s="66"/>
      <c r="F1053" s="66"/>
      <c r="G1053" s="66"/>
      <c r="H1053" s="66"/>
      <c r="I1053" s="110"/>
      <c r="J1053" s="110"/>
      <c r="K1053" s="111"/>
      <c r="L1053" s="111"/>
      <c r="M1053" s="112"/>
      <c r="N1053" s="112"/>
      <c r="O1053" s="112"/>
      <c r="P1053" s="66"/>
      <c r="Q1053" s="66"/>
      <c r="R1053" s="66"/>
      <c r="S1053" s="66"/>
      <c r="T1053" s="66"/>
      <c r="U1053" s="66"/>
      <c r="V1053" s="66"/>
      <c r="W1053" s="66"/>
      <c r="X1053" s="66"/>
      <c r="Y1053" s="66"/>
      <c r="Z1053" s="66"/>
      <c r="AA1053" s="66"/>
      <c r="AB1053" s="66"/>
      <c r="AC1053" s="66"/>
      <c r="AD1053" s="66"/>
      <c r="AE1053" s="66"/>
      <c r="AF1053" s="66"/>
      <c r="AG1053" s="66"/>
      <c r="AH1053" s="66"/>
      <c r="AI1053" s="66"/>
      <c r="AJ1053" s="66"/>
      <c r="AK1053" s="66"/>
      <c r="AL1053" s="66"/>
      <c r="AM1053" s="66"/>
      <c r="AN1053" s="66"/>
      <c r="AO1053" s="66"/>
      <c r="AP1053" s="66"/>
      <c r="AQ1053" s="66"/>
      <c r="AR1053" s="66"/>
      <c r="AS1053" s="66"/>
      <c r="AT1053" s="66"/>
      <c r="AU1053" s="66"/>
      <c r="AV1053" s="66"/>
      <c r="AW1053" s="66"/>
      <c r="AX1053" s="66"/>
      <c r="AY1053" s="66"/>
      <c r="AZ1053" s="66"/>
      <c r="BA1053" s="66"/>
      <c r="BB1053" s="66"/>
      <c r="BC1053" s="66"/>
      <c r="BD1053" s="66"/>
      <c r="BE1053" s="66"/>
      <c r="BF1053" s="66"/>
      <c r="BG1053" s="66"/>
      <c r="BH1053" s="66"/>
      <c r="BI1053" s="66"/>
      <c r="BJ1053" s="66"/>
      <c r="BK1053" s="66"/>
      <c r="BL1053" s="66"/>
      <c r="BM1053" s="66"/>
      <c r="BN1053" s="66"/>
      <c r="BO1053" s="66"/>
      <c r="BP1053" s="66"/>
      <c r="BQ1053" s="66"/>
      <c r="BR1053" s="66"/>
      <c r="BS1053" s="66"/>
      <c r="BT1053" s="66"/>
      <c r="BU1053" s="66"/>
      <c r="BV1053" s="66"/>
      <c r="BW1053" s="66"/>
      <c r="BX1053" s="66"/>
      <c r="BY1053" s="66"/>
      <c r="BZ1053" s="66"/>
      <c r="CA1053" s="66"/>
      <c r="CB1053" s="66"/>
      <c r="CC1053" s="66"/>
    </row>
    <row r="1054" spans="1:81" x14ac:dyDescent="0.25">
      <c r="A1054" s="66"/>
      <c r="B1054" s="66"/>
      <c r="C1054" s="79"/>
      <c r="D1054" s="67"/>
      <c r="E1054" s="66"/>
      <c r="F1054" s="66"/>
      <c r="G1054" s="66"/>
      <c r="H1054" s="66"/>
      <c r="I1054" s="110"/>
      <c r="J1054" s="110"/>
      <c r="K1054" s="111"/>
      <c r="L1054" s="111"/>
      <c r="M1054" s="112"/>
      <c r="N1054" s="112"/>
      <c r="O1054" s="112"/>
      <c r="P1054" s="66"/>
      <c r="Q1054" s="66"/>
      <c r="R1054" s="66"/>
      <c r="S1054" s="66"/>
      <c r="T1054" s="66"/>
      <c r="U1054" s="66"/>
      <c r="V1054" s="66"/>
      <c r="W1054" s="66"/>
      <c r="X1054" s="66"/>
      <c r="Y1054" s="66"/>
      <c r="Z1054" s="66"/>
      <c r="AA1054" s="66"/>
      <c r="AB1054" s="66"/>
      <c r="AC1054" s="66"/>
      <c r="AD1054" s="66"/>
      <c r="AE1054" s="66"/>
      <c r="AF1054" s="66"/>
      <c r="AG1054" s="66"/>
      <c r="AH1054" s="66"/>
      <c r="AI1054" s="66"/>
      <c r="AJ1054" s="66"/>
      <c r="AK1054" s="66"/>
      <c r="AL1054" s="66"/>
      <c r="AM1054" s="66"/>
      <c r="AN1054" s="66"/>
      <c r="AO1054" s="66"/>
      <c r="AP1054" s="66"/>
      <c r="AQ1054" s="66"/>
      <c r="AR1054" s="66"/>
      <c r="AS1054" s="66"/>
      <c r="AT1054" s="66"/>
      <c r="AU1054" s="66"/>
      <c r="AV1054" s="66"/>
      <c r="AW1054" s="66"/>
      <c r="AX1054" s="66"/>
      <c r="AY1054" s="66"/>
      <c r="AZ1054" s="66"/>
      <c r="BA1054" s="66"/>
      <c r="BB1054" s="66"/>
      <c r="BC1054" s="66"/>
      <c r="BD1054" s="66"/>
      <c r="BE1054" s="66"/>
      <c r="BF1054" s="66"/>
      <c r="BG1054" s="66"/>
      <c r="BH1054" s="66"/>
      <c r="BI1054" s="66"/>
      <c r="BJ1054" s="66"/>
      <c r="BK1054" s="66"/>
      <c r="BL1054" s="66"/>
      <c r="BM1054" s="66"/>
      <c r="BN1054" s="66"/>
      <c r="BO1054" s="66"/>
      <c r="BP1054" s="66"/>
      <c r="BQ1054" s="66"/>
      <c r="BR1054" s="66"/>
      <c r="BS1054" s="66"/>
      <c r="BT1054" s="66"/>
      <c r="BU1054" s="66"/>
      <c r="BV1054" s="66"/>
      <c r="BW1054" s="66"/>
      <c r="BX1054" s="66"/>
      <c r="BY1054" s="66"/>
      <c r="BZ1054" s="66"/>
      <c r="CA1054" s="66"/>
      <c r="CB1054" s="66"/>
      <c r="CC1054" s="66"/>
    </row>
    <row r="1055" spans="1:81" x14ac:dyDescent="0.25">
      <c r="A1055" s="66"/>
      <c r="B1055" s="66"/>
      <c r="C1055" s="79"/>
      <c r="D1055" s="67"/>
      <c r="E1055" s="66"/>
      <c r="F1055" s="66"/>
      <c r="G1055" s="66"/>
      <c r="H1055" s="66"/>
      <c r="I1055" s="110"/>
      <c r="J1055" s="110"/>
      <c r="K1055" s="111"/>
      <c r="L1055" s="111"/>
      <c r="M1055" s="112"/>
      <c r="N1055" s="112"/>
      <c r="O1055" s="112"/>
      <c r="P1055" s="66"/>
      <c r="Q1055" s="66"/>
      <c r="R1055" s="66"/>
      <c r="S1055" s="66"/>
      <c r="T1055" s="66"/>
      <c r="U1055" s="66"/>
      <c r="V1055" s="66"/>
      <c r="W1055" s="66"/>
      <c r="X1055" s="66"/>
      <c r="Y1055" s="66"/>
      <c r="Z1055" s="66"/>
      <c r="AA1055" s="66"/>
      <c r="AB1055" s="66"/>
      <c r="AC1055" s="66"/>
      <c r="AD1055" s="66"/>
      <c r="AE1055" s="66"/>
      <c r="AF1055" s="66"/>
      <c r="AG1055" s="66"/>
      <c r="AH1055" s="66"/>
      <c r="AI1055" s="66"/>
      <c r="AJ1055" s="66"/>
      <c r="AK1055" s="66"/>
      <c r="AL1055" s="66"/>
      <c r="AM1055" s="66"/>
      <c r="AN1055" s="66"/>
      <c r="AO1055" s="66"/>
      <c r="AP1055" s="66"/>
      <c r="AQ1055" s="66"/>
      <c r="AR1055" s="66"/>
      <c r="AS1055" s="66"/>
      <c r="AT1055" s="66"/>
      <c r="AU1055" s="66"/>
      <c r="AV1055" s="66"/>
      <c r="AW1055" s="66"/>
      <c r="AX1055" s="66"/>
      <c r="AY1055" s="66"/>
      <c r="AZ1055" s="66"/>
      <c r="BA1055" s="66"/>
      <c r="BB1055" s="66"/>
      <c r="BC1055" s="66"/>
      <c r="BD1055" s="66"/>
      <c r="BE1055" s="66"/>
      <c r="BF1055" s="66"/>
      <c r="BG1055" s="66"/>
      <c r="BH1055" s="66"/>
      <c r="BI1055" s="66"/>
      <c r="BJ1055" s="66"/>
      <c r="BK1055" s="66"/>
      <c r="BL1055" s="66"/>
      <c r="BM1055" s="66"/>
      <c r="BN1055" s="66"/>
      <c r="BO1055" s="66"/>
      <c r="BP1055" s="66"/>
      <c r="BQ1055" s="66"/>
      <c r="BR1055" s="66"/>
      <c r="BS1055" s="66"/>
      <c r="BT1055" s="66"/>
      <c r="BU1055" s="66"/>
      <c r="BV1055" s="66"/>
      <c r="BW1055" s="66"/>
      <c r="BX1055" s="66"/>
      <c r="BY1055" s="66"/>
      <c r="BZ1055" s="66"/>
      <c r="CA1055" s="66"/>
      <c r="CB1055" s="66"/>
      <c r="CC1055" s="66"/>
    </row>
    <row r="1056" spans="1:81" x14ac:dyDescent="0.25">
      <c r="A1056" s="66"/>
      <c r="B1056" s="66"/>
      <c r="C1056" s="79"/>
      <c r="D1056" s="67"/>
      <c r="E1056" s="66"/>
      <c r="F1056" s="66"/>
      <c r="G1056" s="66"/>
      <c r="H1056" s="66"/>
      <c r="I1056" s="110"/>
      <c r="J1056" s="110"/>
      <c r="K1056" s="111"/>
      <c r="L1056" s="111"/>
      <c r="M1056" s="112"/>
      <c r="N1056" s="112"/>
      <c r="O1056" s="112"/>
      <c r="P1056" s="66"/>
      <c r="Q1056" s="66"/>
      <c r="R1056" s="66"/>
      <c r="S1056" s="66"/>
      <c r="T1056" s="66"/>
      <c r="U1056" s="66"/>
      <c r="V1056" s="66"/>
      <c r="W1056" s="66"/>
      <c r="X1056" s="66"/>
      <c r="Y1056" s="66"/>
      <c r="Z1056" s="66"/>
      <c r="AA1056" s="66"/>
      <c r="AB1056" s="66"/>
      <c r="AC1056" s="66"/>
      <c r="AD1056" s="66"/>
      <c r="AE1056" s="66"/>
      <c r="AF1056" s="66"/>
      <c r="AG1056" s="66"/>
      <c r="AH1056" s="66"/>
      <c r="AI1056" s="66"/>
      <c r="AJ1056" s="66"/>
      <c r="AK1056" s="66"/>
      <c r="AL1056" s="66"/>
      <c r="AM1056" s="66"/>
      <c r="AN1056" s="66"/>
      <c r="AO1056" s="66"/>
      <c r="AP1056" s="66"/>
      <c r="AQ1056" s="66"/>
      <c r="AR1056" s="66"/>
      <c r="AS1056" s="66"/>
      <c r="AT1056" s="66"/>
      <c r="AU1056" s="66"/>
      <c r="AV1056" s="66"/>
      <c r="AW1056" s="66"/>
      <c r="AX1056" s="66"/>
      <c r="AY1056" s="66"/>
      <c r="AZ1056" s="66"/>
      <c r="BA1056" s="66"/>
      <c r="BB1056" s="66"/>
      <c r="BC1056" s="66"/>
      <c r="BD1056" s="66"/>
      <c r="BE1056" s="66"/>
      <c r="BF1056" s="66"/>
      <c r="BG1056" s="66"/>
      <c r="BH1056" s="66"/>
      <c r="BI1056" s="66"/>
      <c r="BJ1056" s="66"/>
      <c r="BK1056" s="66"/>
      <c r="BL1056" s="66"/>
      <c r="BM1056" s="66"/>
      <c r="BN1056" s="66"/>
      <c r="BO1056" s="66"/>
      <c r="BP1056" s="66"/>
      <c r="BQ1056" s="66"/>
      <c r="BR1056" s="66"/>
      <c r="BS1056" s="66"/>
      <c r="BT1056" s="66"/>
      <c r="BU1056" s="66"/>
      <c r="BV1056" s="66"/>
      <c r="BW1056" s="66"/>
      <c r="BX1056" s="66"/>
      <c r="BY1056" s="66"/>
      <c r="BZ1056" s="66"/>
      <c r="CA1056" s="66"/>
      <c r="CB1056" s="66"/>
      <c r="CC1056" s="66"/>
    </row>
    <row r="1057" spans="1:81" x14ac:dyDescent="0.25">
      <c r="A1057" s="66"/>
      <c r="B1057" s="66"/>
      <c r="C1057" s="79"/>
      <c r="D1057" s="67"/>
      <c r="E1057" s="66"/>
      <c r="F1057" s="66"/>
      <c r="G1057" s="66"/>
      <c r="H1057" s="66"/>
      <c r="I1057" s="110"/>
      <c r="J1057" s="110"/>
      <c r="K1057" s="111"/>
      <c r="L1057" s="111"/>
      <c r="M1057" s="112"/>
      <c r="N1057" s="112"/>
      <c r="O1057" s="112"/>
      <c r="P1057" s="66"/>
      <c r="Q1057" s="66"/>
      <c r="R1057" s="66"/>
      <c r="S1057" s="66"/>
      <c r="T1057" s="66"/>
      <c r="U1057" s="66"/>
      <c r="V1057" s="66"/>
      <c r="W1057" s="66"/>
      <c r="X1057" s="66"/>
      <c r="Y1057" s="66"/>
      <c r="Z1057" s="66"/>
      <c r="AA1057" s="66"/>
      <c r="AB1057" s="66"/>
      <c r="AC1057" s="66"/>
      <c r="AD1057" s="66"/>
      <c r="AE1057" s="66"/>
      <c r="AF1057" s="66"/>
      <c r="AG1057" s="66"/>
      <c r="AH1057" s="66"/>
      <c r="AI1057" s="66"/>
      <c r="AJ1057" s="66"/>
      <c r="AK1057" s="66"/>
      <c r="AL1057" s="66"/>
      <c r="AM1057" s="66"/>
      <c r="AN1057" s="66"/>
      <c r="AO1057" s="66"/>
      <c r="AP1057" s="66"/>
      <c r="AQ1057" s="66"/>
      <c r="AR1057" s="66"/>
      <c r="AS1057" s="66"/>
      <c r="AT1057" s="66"/>
      <c r="AU1057" s="66"/>
      <c r="AV1057" s="66"/>
      <c r="AW1057" s="66"/>
      <c r="AX1057" s="66"/>
      <c r="AY1057" s="66"/>
      <c r="AZ1057" s="66"/>
      <c r="BA1057" s="66"/>
      <c r="BB1057" s="66"/>
      <c r="BC1057" s="66"/>
      <c r="BD1057" s="66"/>
      <c r="BE1057" s="66"/>
      <c r="BF1057" s="66"/>
      <c r="BG1057" s="66"/>
      <c r="BH1057" s="66"/>
      <c r="BI1057" s="66"/>
      <c r="BJ1057" s="66"/>
      <c r="BK1057" s="66"/>
      <c r="BL1057" s="66"/>
      <c r="BM1057" s="66"/>
      <c r="BN1057" s="66"/>
      <c r="BO1057" s="66"/>
      <c r="BP1057" s="66"/>
      <c r="BQ1057" s="66"/>
      <c r="BR1057" s="66"/>
      <c r="BS1057" s="66"/>
      <c r="BT1057" s="66"/>
      <c r="BU1057" s="66"/>
      <c r="BV1057" s="66"/>
      <c r="BW1057" s="66"/>
      <c r="BX1057" s="66"/>
      <c r="BY1057" s="66"/>
      <c r="BZ1057" s="66"/>
      <c r="CA1057" s="66"/>
      <c r="CB1057" s="66"/>
      <c r="CC1057" s="66"/>
    </row>
    <row r="1058" spans="1:81" x14ac:dyDescent="0.25">
      <c r="A1058" s="66"/>
      <c r="B1058" s="66"/>
      <c r="C1058" s="79"/>
      <c r="D1058" s="67"/>
      <c r="E1058" s="66"/>
      <c r="F1058" s="66"/>
      <c r="G1058" s="66"/>
      <c r="H1058" s="66"/>
      <c r="I1058" s="110"/>
      <c r="J1058" s="110"/>
      <c r="K1058" s="111"/>
      <c r="L1058" s="111"/>
      <c r="M1058" s="112"/>
      <c r="N1058" s="112"/>
      <c r="O1058" s="112"/>
      <c r="P1058" s="66"/>
      <c r="Q1058" s="66"/>
      <c r="R1058" s="66"/>
      <c r="S1058" s="66"/>
      <c r="T1058" s="66"/>
      <c r="U1058" s="66"/>
      <c r="V1058" s="66"/>
      <c r="W1058" s="66"/>
      <c r="X1058" s="66"/>
      <c r="Y1058" s="66"/>
      <c r="Z1058" s="66"/>
      <c r="AA1058" s="66"/>
      <c r="AB1058" s="66"/>
      <c r="AC1058" s="66"/>
      <c r="AD1058" s="66"/>
      <c r="AE1058" s="66"/>
      <c r="AF1058" s="66"/>
      <c r="AG1058" s="66"/>
      <c r="AH1058" s="66"/>
      <c r="AI1058" s="66"/>
      <c r="AJ1058" s="66"/>
      <c r="AK1058" s="66"/>
      <c r="AL1058" s="66"/>
      <c r="AM1058" s="66"/>
      <c r="AN1058" s="66"/>
      <c r="AO1058" s="66"/>
      <c r="AP1058" s="66"/>
      <c r="AQ1058" s="66"/>
      <c r="AR1058" s="66"/>
      <c r="AS1058" s="66"/>
      <c r="AT1058" s="66"/>
      <c r="AU1058" s="66"/>
      <c r="AV1058" s="66"/>
      <c r="AW1058" s="66"/>
      <c r="AX1058" s="66"/>
      <c r="AY1058" s="66"/>
      <c r="AZ1058" s="66"/>
      <c r="BA1058" s="66"/>
      <c r="BB1058" s="66"/>
      <c r="BC1058" s="66"/>
      <c r="BD1058" s="66"/>
      <c r="BE1058" s="66"/>
      <c r="BF1058" s="66"/>
      <c r="BG1058" s="66"/>
      <c r="BH1058" s="66"/>
      <c r="BI1058" s="66"/>
      <c r="BJ1058" s="66"/>
      <c r="BK1058" s="66"/>
      <c r="BL1058" s="66"/>
      <c r="BM1058" s="66"/>
      <c r="BN1058" s="66"/>
      <c r="BO1058" s="66"/>
      <c r="BP1058" s="66"/>
      <c r="BQ1058" s="66"/>
      <c r="BR1058" s="66"/>
      <c r="BS1058" s="66"/>
      <c r="BT1058" s="66"/>
      <c r="BU1058" s="66"/>
      <c r="BV1058" s="66"/>
      <c r="BW1058" s="66"/>
      <c r="BX1058" s="66"/>
      <c r="BY1058" s="66"/>
      <c r="BZ1058" s="66"/>
      <c r="CA1058" s="66"/>
      <c r="CB1058" s="66"/>
      <c r="CC1058" s="66"/>
    </row>
    <row r="1059" spans="1:81" x14ac:dyDescent="0.25">
      <c r="A1059" s="66"/>
      <c r="B1059" s="66"/>
      <c r="C1059" s="79"/>
      <c r="D1059" s="67"/>
      <c r="E1059" s="66"/>
      <c r="F1059" s="66"/>
      <c r="G1059" s="66"/>
      <c r="H1059" s="66"/>
      <c r="I1059" s="110"/>
      <c r="J1059" s="110"/>
      <c r="K1059" s="111"/>
      <c r="L1059" s="111"/>
      <c r="M1059" s="112"/>
      <c r="N1059" s="112"/>
      <c r="O1059" s="112"/>
      <c r="P1059" s="66"/>
      <c r="Q1059" s="66"/>
      <c r="R1059" s="66"/>
      <c r="S1059" s="66"/>
      <c r="T1059" s="66"/>
      <c r="U1059" s="66"/>
      <c r="V1059" s="66"/>
      <c r="W1059" s="66"/>
      <c r="X1059" s="66"/>
      <c r="Y1059" s="66"/>
      <c r="Z1059" s="66"/>
      <c r="AA1059" s="66"/>
      <c r="AB1059" s="66"/>
      <c r="AC1059" s="66"/>
      <c r="AD1059" s="66"/>
      <c r="AE1059" s="66"/>
      <c r="AF1059" s="66"/>
      <c r="AG1059" s="66"/>
      <c r="AH1059" s="66"/>
      <c r="AI1059" s="66"/>
      <c r="AJ1059" s="66"/>
      <c r="AK1059" s="66"/>
      <c r="AL1059" s="66"/>
      <c r="AM1059" s="66"/>
      <c r="AN1059" s="66"/>
      <c r="AO1059" s="66"/>
      <c r="AP1059" s="66"/>
      <c r="AQ1059" s="66"/>
      <c r="AR1059" s="66"/>
      <c r="AS1059" s="66"/>
      <c r="AT1059" s="66"/>
      <c r="AU1059" s="66"/>
      <c r="AV1059" s="66"/>
      <c r="AW1059" s="66"/>
      <c r="AX1059" s="66"/>
      <c r="AY1059" s="66"/>
      <c r="AZ1059" s="66"/>
      <c r="BA1059" s="66"/>
      <c r="BB1059" s="66"/>
      <c r="BC1059" s="66"/>
      <c r="BD1059" s="66"/>
      <c r="BE1059" s="66"/>
      <c r="BF1059" s="66"/>
      <c r="BG1059" s="66"/>
      <c r="BH1059" s="66"/>
      <c r="BI1059" s="66"/>
      <c r="BJ1059" s="66"/>
      <c r="BK1059" s="66"/>
      <c r="BL1059" s="66"/>
      <c r="BM1059" s="66"/>
      <c r="BN1059" s="66"/>
      <c r="BO1059" s="66"/>
      <c r="BP1059" s="66"/>
      <c r="BQ1059" s="66"/>
      <c r="BR1059" s="66"/>
      <c r="BS1059" s="66"/>
      <c r="BT1059" s="66"/>
      <c r="BU1059" s="66"/>
      <c r="BV1059" s="66"/>
      <c r="BW1059" s="66"/>
      <c r="BX1059" s="66"/>
      <c r="BY1059" s="66"/>
      <c r="BZ1059" s="66"/>
      <c r="CA1059" s="66"/>
      <c r="CB1059" s="66"/>
      <c r="CC1059" s="66"/>
    </row>
    <row r="1060" spans="1:81" x14ac:dyDescent="0.25">
      <c r="A1060" s="66"/>
      <c r="B1060" s="66"/>
      <c r="C1060" s="79"/>
      <c r="D1060" s="67"/>
      <c r="E1060" s="66"/>
      <c r="F1060" s="66"/>
      <c r="G1060" s="66"/>
      <c r="H1060" s="66"/>
      <c r="I1060" s="110"/>
      <c r="J1060" s="110"/>
      <c r="K1060" s="111"/>
      <c r="L1060" s="111"/>
      <c r="M1060" s="112"/>
      <c r="N1060" s="112"/>
      <c r="O1060" s="112"/>
      <c r="P1060" s="66"/>
      <c r="Q1060" s="66"/>
      <c r="R1060" s="66"/>
      <c r="S1060" s="66"/>
      <c r="T1060" s="66"/>
      <c r="U1060" s="66"/>
      <c r="V1060" s="66"/>
      <c r="W1060" s="66"/>
      <c r="X1060" s="66"/>
      <c r="Y1060" s="66"/>
      <c r="Z1060" s="66"/>
      <c r="AA1060" s="66"/>
      <c r="AB1060" s="66"/>
      <c r="AC1060" s="66"/>
      <c r="AD1060" s="66"/>
      <c r="AE1060" s="66"/>
      <c r="AF1060" s="66"/>
      <c r="AG1060" s="66"/>
      <c r="AH1060" s="66"/>
      <c r="AI1060" s="66"/>
      <c r="AJ1060" s="66"/>
      <c r="AK1060" s="66"/>
      <c r="AL1060" s="66"/>
      <c r="AM1060" s="66"/>
      <c r="AN1060" s="66"/>
      <c r="AO1060" s="66"/>
      <c r="AP1060" s="66"/>
      <c r="AQ1060" s="66"/>
      <c r="AR1060" s="66"/>
      <c r="AS1060" s="66"/>
      <c r="AT1060" s="66"/>
      <c r="AU1060" s="66"/>
      <c r="AV1060" s="66"/>
      <c r="AW1060" s="66"/>
      <c r="AX1060" s="66"/>
      <c r="AY1060" s="66"/>
      <c r="AZ1060" s="66"/>
      <c r="BA1060" s="66"/>
      <c r="BB1060" s="66"/>
      <c r="BC1060" s="66"/>
      <c r="BD1060" s="66"/>
      <c r="BE1060" s="66"/>
      <c r="BF1060" s="66"/>
      <c r="BG1060" s="66"/>
      <c r="BH1060" s="66"/>
      <c r="BI1060" s="66"/>
      <c r="BJ1060" s="66"/>
      <c r="BK1060" s="66"/>
      <c r="BL1060" s="66"/>
      <c r="BM1060" s="66"/>
      <c r="BN1060" s="66"/>
      <c r="BO1060" s="66"/>
      <c r="BP1060" s="66"/>
      <c r="BQ1060" s="66"/>
      <c r="BR1060" s="66"/>
      <c r="BS1060" s="66"/>
      <c r="BT1060" s="66"/>
      <c r="BU1060" s="66"/>
      <c r="BV1060" s="66"/>
      <c r="BW1060" s="66"/>
      <c r="BX1060" s="66"/>
      <c r="BY1060" s="66"/>
      <c r="BZ1060" s="66"/>
      <c r="CA1060" s="66"/>
      <c r="CB1060" s="66"/>
      <c r="CC1060" s="66"/>
    </row>
    <row r="1061" spans="1:81" x14ac:dyDescent="0.25">
      <c r="A1061" s="66"/>
      <c r="B1061" s="66"/>
      <c r="C1061" s="79"/>
      <c r="D1061" s="67"/>
      <c r="E1061" s="66"/>
      <c r="F1061" s="66"/>
      <c r="G1061" s="66"/>
      <c r="H1061" s="66"/>
      <c r="I1061" s="110"/>
      <c r="J1061" s="110"/>
      <c r="K1061" s="111"/>
      <c r="L1061" s="111"/>
      <c r="M1061" s="112"/>
      <c r="N1061" s="112"/>
      <c r="O1061" s="112"/>
      <c r="P1061" s="66"/>
      <c r="Q1061" s="66"/>
      <c r="R1061" s="66"/>
      <c r="S1061" s="66"/>
      <c r="T1061" s="66"/>
      <c r="U1061" s="66"/>
      <c r="V1061" s="66"/>
      <c r="W1061" s="66"/>
      <c r="X1061" s="66"/>
      <c r="Y1061" s="66"/>
      <c r="Z1061" s="66"/>
      <c r="AA1061" s="66"/>
      <c r="AB1061" s="66"/>
      <c r="AC1061" s="66"/>
      <c r="AD1061" s="66"/>
      <c r="AE1061" s="66"/>
      <c r="AF1061" s="66"/>
      <c r="AG1061" s="66"/>
      <c r="AH1061" s="66"/>
      <c r="AI1061" s="66"/>
      <c r="AJ1061" s="66"/>
      <c r="AK1061" s="66"/>
      <c r="AL1061" s="66"/>
      <c r="AM1061" s="66"/>
      <c r="AN1061" s="66"/>
      <c r="AO1061" s="66"/>
      <c r="AP1061" s="66"/>
      <c r="AQ1061" s="66"/>
      <c r="AR1061" s="66"/>
      <c r="AS1061" s="66"/>
      <c r="AT1061" s="66"/>
      <c r="AU1061" s="66"/>
      <c r="AV1061" s="66"/>
      <c r="AW1061" s="66"/>
      <c r="AX1061" s="66"/>
      <c r="AY1061" s="66"/>
      <c r="AZ1061" s="66"/>
      <c r="BA1061" s="66"/>
      <c r="BB1061" s="66"/>
      <c r="BC1061" s="66"/>
      <c r="BD1061" s="66"/>
      <c r="BE1061" s="66"/>
      <c r="BF1061" s="66"/>
      <c r="BG1061" s="66"/>
      <c r="BH1061" s="66"/>
      <c r="BI1061" s="66"/>
      <c r="BJ1061" s="66"/>
      <c r="BK1061" s="66"/>
      <c r="BL1061" s="66"/>
      <c r="BM1061" s="66"/>
      <c r="BN1061" s="66"/>
      <c r="BO1061" s="66"/>
      <c r="BP1061" s="66"/>
      <c r="BQ1061" s="66"/>
      <c r="BR1061" s="66"/>
      <c r="BS1061" s="66"/>
      <c r="BT1061" s="66"/>
      <c r="BU1061" s="66"/>
      <c r="BV1061" s="66"/>
      <c r="BW1061" s="66"/>
      <c r="BX1061" s="66"/>
      <c r="BY1061" s="66"/>
      <c r="BZ1061" s="66"/>
      <c r="CA1061" s="66"/>
      <c r="CB1061" s="66"/>
      <c r="CC1061" s="66"/>
    </row>
    <row r="1062" spans="1:81" x14ac:dyDescent="0.25">
      <c r="A1062" s="66"/>
      <c r="B1062" s="66"/>
      <c r="C1062" s="79"/>
      <c r="D1062" s="67"/>
      <c r="E1062" s="66"/>
      <c r="F1062" s="66"/>
      <c r="G1062" s="66"/>
      <c r="H1062" s="66"/>
      <c r="I1062" s="110"/>
      <c r="J1062" s="110"/>
      <c r="K1062" s="111"/>
      <c r="L1062" s="111"/>
      <c r="M1062" s="112"/>
      <c r="N1062" s="112"/>
      <c r="O1062" s="112"/>
      <c r="P1062" s="66"/>
      <c r="Q1062" s="66"/>
      <c r="R1062" s="66"/>
      <c r="S1062" s="66"/>
      <c r="T1062" s="66"/>
      <c r="U1062" s="66"/>
      <c r="V1062" s="66"/>
      <c r="W1062" s="66"/>
      <c r="X1062" s="66"/>
      <c r="Y1062" s="66"/>
      <c r="Z1062" s="66"/>
      <c r="AA1062" s="66"/>
      <c r="AB1062" s="66"/>
      <c r="AC1062" s="66"/>
      <c r="AD1062" s="66"/>
      <c r="AE1062" s="66"/>
      <c r="AF1062" s="66"/>
      <c r="AG1062" s="66"/>
      <c r="AH1062" s="66"/>
      <c r="AI1062" s="66"/>
      <c r="AJ1062" s="66"/>
      <c r="AK1062" s="66"/>
      <c r="AL1062" s="66"/>
      <c r="AM1062" s="66"/>
      <c r="AN1062" s="66"/>
      <c r="AO1062" s="66"/>
      <c r="AP1062" s="66"/>
      <c r="AQ1062" s="66"/>
      <c r="AR1062" s="66"/>
      <c r="AS1062" s="66"/>
      <c r="AT1062" s="66"/>
      <c r="AU1062" s="66"/>
      <c r="AV1062" s="66"/>
      <c r="AW1062" s="66"/>
      <c r="AX1062" s="66"/>
      <c r="AY1062" s="66"/>
      <c r="AZ1062" s="66"/>
      <c r="BA1062" s="66"/>
      <c r="BB1062" s="66"/>
      <c r="BC1062" s="66"/>
      <c r="BD1062" s="66"/>
      <c r="BE1062" s="66"/>
      <c r="BF1062" s="66"/>
      <c r="BG1062" s="66"/>
      <c r="BH1062" s="66"/>
      <c r="BI1062" s="66"/>
      <c r="BJ1062" s="66"/>
      <c r="BK1062" s="66"/>
      <c r="BL1062" s="66"/>
      <c r="BM1062" s="66"/>
      <c r="BN1062" s="66"/>
      <c r="BO1062" s="66"/>
      <c r="BP1062" s="66"/>
      <c r="BQ1062" s="66"/>
      <c r="BR1062" s="66"/>
      <c r="BS1062" s="66"/>
      <c r="BT1062" s="66"/>
      <c r="BU1062" s="66"/>
      <c r="BV1062" s="66"/>
      <c r="BW1062" s="66"/>
      <c r="BX1062" s="66"/>
      <c r="BY1062" s="66"/>
      <c r="BZ1062" s="66"/>
      <c r="CA1062" s="66"/>
      <c r="CB1062" s="66"/>
      <c r="CC1062" s="66"/>
    </row>
    <row r="1063" spans="1:81" x14ac:dyDescent="0.25">
      <c r="A1063" s="66"/>
      <c r="B1063" s="66"/>
      <c r="C1063" s="79"/>
      <c r="D1063" s="67"/>
      <c r="E1063" s="66"/>
      <c r="F1063" s="66"/>
      <c r="G1063" s="66"/>
      <c r="H1063" s="66"/>
      <c r="I1063" s="110"/>
      <c r="J1063" s="110"/>
      <c r="K1063" s="111"/>
      <c r="L1063" s="111"/>
      <c r="M1063" s="112"/>
      <c r="N1063" s="112"/>
      <c r="O1063" s="112"/>
      <c r="P1063" s="66"/>
      <c r="Q1063" s="66"/>
      <c r="R1063" s="66"/>
      <c r="S1063" s="66"/>
      <c r="T1063" s="66"/>
      <c r="U1063" s="66"/>
      <c r="V1063" s="66"/>
      <c r="W1063" s="66"/>
      <c r="X1063" s="66"/>
      <c r="Y1063" s="66"/>
      <c r="Z1063" s="66"/>
      <c r="AA1063" s="66"/>
      <c r="AB1063" s="66"/>
      <c r="AC1063" s="66"/>
      <c r="AD1063" s="66"/>
      <c r="AE1063" s="66"/>
      <c r="AF1063" s="66"/>
      <c r="AG1063" s="66"/>
      <c r="AH1063" s="66"/>
      <c r="AI1063" s="66"/>
      <c r="AJ1063" s="66"/>
      <c r="AK1063" s="66"/>
      <c r="AL1063" s="66"/>
      <c r="AM1063" s="66"/>
      <c r="AN1063" s="66"/>
      <c r="AO1063" s="66"/>
      <c r="AP1063" s="66"/>
      <c r="AQ1063" s="66"/>
      <c r="AR1063" s="66"/>
      <c r="AS1063" s="66"/>
      <c r="AT1063" s="66"/>
      <c r="AU1063" s="66"/>
      <c r="AV1063" s="66"/>
      <c r="AW1063" s="66"/>
      <c r="AX1063" s="66"/>
      <c r="AY1063" s="66"/>
      <c r="AZ1063" s="66"/>
      <c r="BA1063" s="66"/>
      <c r="BB1063" s="66"/>
      <c r="BC1063" s="66"/>
      <c r="BD1063" s="66"/>
      <c r="BE1063" s="66"/>
      <c r="BF1063" s="66"/>
      <c r="BG1063" s="66"/>
      <c r="BH1063" s="66"/>
      <c r="BI1063" s="66"/>
      <c r="BJ1063" s="66"/>
      <c r="BK1063" s="66"/>
      <c r="BL1063" s="66"/>
      <c r="BM1063" s="66"/>
      <c r="BN1063" s="66"/>
      <c r="BO1063" s="66"/>
      <c r="BP1063" s="66"/>
      <c r="BQ1063" s="66"/>
      <c r="BR1063" s="66"/>
      <c r="BS1063" s="66"/>
      <c r="BT1063" s="66"/>
      <c r="BU1063" s="66"/>
      <c r="BV1063" s="66"/>
      <c r="BW1063" s="66"/>
      <c r="BX1063" s="66"/>
      <c r="BY1063" s="66"/>
      <c r="BZ1063" s="66"/>
      <c r="CA1063" s="66"/>
      <c r="CB1063" s="66"/>
      <c r="CC1063" s="66"/>
    </row>
    <row r="1064" spans="1:81" x14ac:dyDescent="0.25">
      <c r="A1064" s="66"/>
      <c r="B1064" s="66"/>
      <c r="C1064" s="79"/>
      <c r="D1064" s="67"/>
      <c r="E1064" s="66"/>
      <c r="F1064" s="66"/>
      <c r="G1064" s="66"/>
      <c r="H1064" s="66"/>
      <c r="I1064" s="110"/>
      <c r="J1064" s="110"/>
      <c r="K1064" s="111"/>
      <c r="L1064" s="111"/>
      <c r="M1064" s="112"/>
      <c r="N1064" s="112"/>
      <c r="O1064" s="112"/>
      <c r="P1064" s="66"/>
      <c r="Q1064" s="66"/>
      <c r="R1064" s="66"/>
      <c r="S1064" s="66"/>
      <c r="T1064" s="66"/>
      <c r="U1064" s="66"/>
      <c r="V1064" s="66"/>
      <c r="W1064" s="66"/>
      <c r="X1064" s="66"/>
      <c r="Y1064" s="66"/>
      <c r="Z1064" s="66"/>
      <c r="AA1064" s="66"/>
      <c r="AB1064" s="66"/>
      <c r="AC1064" s="66"/>
      <c r="AD1064" s="66"/>
      <c r="AE1064" s="66"/>
      <c r="AF1064" s="66"/>
      <c r="AG1064" s="66"/>
      <c r="AH1064" s="66"/>
      <c r="AI1064" s="66"/>
      <c r="AJ1064" s="66"/>
      <c r="AK1064" s="66"/>
      <c r="AL1064" s="66"/>
      <c r="AM1064" s="66"/>
      <c r="AN1064" s="66"/>
      <c r="AO1064" s="66"/>
      <c r="AP1064" s="66"/>
      <c r="AQ1064" s="66"/>
      <c r="AR1064" s="66"/>
      <c r="AS1064" s="66"/>
      <c r="AT1064" s="66"/>
      <c r="AU1064" s="66"/>
      <c r="AV1064" s="66"/>
      <c r="AW1064" s="66"/>
      <c r="AX1064" s="66"/>
      <c r="AY1064" s="66"/>
      <c r="AZ1064" s="66"/>
      <c r="BA1064" s="66"/>
      <c r="BB1064" s="66"/>
      <c r="BC1064" s="66"/>
      <c r="BD1064" s="66"/>
      <c r="BE1064" s="66"/>
      <c r="BF1064" s="66"/>
      <c r="BG1064" s="66"/>
      <c r="BH1064" s="66"/>
      <c r="BI1064" s="66"/>
      <c r="BJ1064" s="66"/>
      <c r="BK1064" s="66"/>
      <c r="BL1064" s="66"/>
      <c r="BM1064" s="66"/>
      <c r="BN1064" s="66"/>
      <c r="BO1064" s="66"/>
      <c r="BP1064" s="66"/>
      <c r="BQ1064" s="66"/>
      <c r="BR1064" s="66"/>
      <c r="BS1064" s="66"/>
      <c r="BT1064" s="66"/>
      <c r="BU1064" s="66"/>
      <c r="BV1064" s="66"/>
      <c r="BW1064" s="66"/>
      <c r="BX1064" s="66"/>
      <c r="BY1064" s="66"/>
      <c r="BZ1064" s="66"/>
      <c r="CA1064" s="66"/>
      <c r="CB1064" s="66"/>
      <c r="CC1064" s="66"/>
    </row>
    <row r="1065" spans="1:81" x14ac:dyDescent="0.25">
      <c r="A1065" s="66"/>
      <c r="B1065" s="66"/>
      <c r="C1065" s="79"/>
      <c r="D1065" s="67"/>
      <c r="E1065" s="66"/>
      <c r="F1065" s="66"/>
      <c r="G1065" s="66"/>
      <c r="H1065" s="66"/>
      <c r="I1065" s="110"/>
      <c r="J1065" s="110"/>
      <c r="K1065" s="111"/>
      <c r="L1065" s="111"/>
      <c r="M1065" s="112"/>
      <c r="N1065" s="112"/>
      <c r="O1065" s="112"/>
      <c r="P1065" s="66"/>
      <c r="Q1065" s="66"/>
      <c r="R1065" s="66"/>
      <c r="S1065" s="66"/>
      <c r="T1065" s="66"/>
      <c r="U1065" s="66"/>
      <c r="V1065" s="66"/>
      <c r="W1065" s="66"/>
      <c r="X1065" s="66"/>
      <c r="Y1065" s="66"/>
      <c r="Z1065" s="66"/>
      <c r="AA1065" s="66"/>
      <c r="AB1065" s="66"/>
      <c r="AC1065" s="66"/>
      <c r="AD1065" s="66"/>
      <c r="AE1065" s="66"/>
      <c r="AF1065" s="66"/>
      <c r="AG1065" s="66"/>
      <c r="AH1065" s="66"/>
      <c r="AI1065" s="66"/>
      <c r="AJ1065" s="66"/>
      <c r="AK1065" s="66"/>
      <c r="AL1065" s="66"/>
      <c r="AM1065" s="66"/>
      <c r="AN1065" s="66"/>
      <c r="AO1065" s="66"/>
      <c r="AP1065" s="66"/>
      <c r="AQ1065" s="66"/>
      <c r="AR1065" s="66"/>
      <c r="AS1065" s="66"/>
      <c r="AT1065" s="66"/>
      <c r="AU1065" s="66"/>
      <c r="AV1065" s="66"/>
      <c r="AW1065" s="66"/>
      <c r="AX1065" s="66"/>
      <c r="AY1065" s="66"/>
      <c r="AZ1065" s="66"/>
      <c r="BA1065" s="66"/>
      <c r="BB1065" s="66"/>
      <c r="BC1065" s="66"/>
      <c r="BD1065" s="66"/>
      <c r="BE1065" s="66"/>
      <c r="BF1065" s="66"/>
      <c r="BG1065" s="66"/>
      <c r="BH1065" s="66"/>
      <c r="BI1065" s="66"/>
      <c r="BJ1065" s="66"/>
      <c r="BK1065" s="66"/>
      <c r="BL1065" s="66"/>
      <c r="BM1065" s="66"/>
      <c r="BN1065" s="66"/>
      <c r="BO1065" s="66"/>
      <c r="BP1065" s="66"/>
      <c r="BQ1065" s="66"/>
      <c r="BR1065" s="66"/>
      <c r="BS1065" s="66"/>
      <c r="BT1065" s="66"/>
      <c r="BU1065" s="66"/>
      <c r="BV1065" s="66"/>
      <c r="BW1065" s="66"/>
      <c r="BX1065" s="66"/>
      <c r="BY1065" s="66"/>
      <c r="BZ1065" s="66"/>
      <c r="CA1065" s="66"/>
      <c r="CB1065" s="66"/>
      <c r="CC1065" s="66"/>
    </row>
    <row r="1066" spans="1:81" x14ac:dyDescent="0.25">
      <c r="A1066" s="66"/>
      <c r="B1066" s="66"/>
      <c r="C1066" s="79"/>
      <c r="D1066" s="67"/>
      <c r="E1066" s="66"/>
      <c r="F1066" s="66"/>
      <c r="G1066" s="66"/>
      <c r="H1066" s="66"/>
      <c r="I1066" s="110"/>
      <c r="J1066" s="110"/>
      <c r="K1066" s="111"/>
      <c r="L1066" s="111"/>
      <c r="M1066" s="112"/>
      <c r="N1066" s="112"/>
      <c r="O1066" s="112"/>
      <c r="P1066" s="66"/>
      <c r="Q1066" s="66"/>
      <c r="R1066" s="66"/>
      <c r="S1066" s="66"/>
      <c r="T1066" s="66"/>
      <c r="U1066" s="66"/>
      <c r="V1066" s="66"/>
      <c r="W1066" s="66"/>
      <c r="X1066" s="66"/>
      <c r="Y1066" s="66"/>
      <c r="Z1066" s="66"/>
      <c r="AA1066" s="66"/>
      <c r="AB1066" s="66"/>
      <c r="AC1066" s="66"/>
      <c r="AD1066" s="66"/>
      <c r="AE1066" s="66"/>
      <c r="AF1066" s="66"/>
      <c r="AG1066" s="66"/>
      <c r="AH1066" s="66"/>
      <c r="AI1066" s="66"/>
      <c r="AJ1066" s="66"/>
      <c r="AK1066" s="66"/>
      <c r="AL1066" s="66"/>
      <c r="AM1066" s="66"/>
      <c r="AN1066" s="66"/>
      <c r="AO1066" s="66"/>
      <c r="AP1066" s="66"/>
      <c r="AQ1066" s="66"/>
      <c r="AR1066" s="66"/>
      <c r="AS1066" s="66"/>
      <c r="AT1066" s="66"/>
      <c r="AU1066" s="66"/>
      <c r="AV1066" s="66"/>
      <c r="AW1066" s="66"/>
      <c r="AX1066" s="66"/>
      <c r="AY1066" s="66"/>
      <c r="AZ1066" s="66"/>
      <c r="BA1066" s="66"/>
      <c r="BB1066" s="66"/>
      <c r="BC1066" s="66"/>
      <c r="BD1066" s="66"/>
      <c r="BE1066" s="66"/>
      <c r="BF1066" s="66"/>
      <c r="BG1066" s="66"/>
      <c r="BH1066" s="66"/>
      <c r="BI1066" s="66"/>
      <c r="BJ1066" s="66"/>
      <c r="BK1066" s="66"/>
      <c r="BL1066" s="66"/>
      <c r="BM1066" s="66"/>
      <c r="BN1066" s="66"/>
      <c r="BO1066" s="66"/>
      <c r="BP1066" s="66"/>
      <c r="BQ1066" s="66"/>
      <c r="BR1066" s="66"/>
      <c r="BS1066" s="66"/>
      <c r="BT1066" s="66"/>
      <c r="BU1066" s="66"/>
      <c r="BV1066" s="66"/>
      <c r="BW1066" s="66"/>
      <c r="BX1066" s="66"/>
      <c r="BY1066" s="66"/>
      <c r="BZ1066" s="66"/>
      <c r="CA1066" s="66"/>
      <c r="CB1066" s="66"/>
      <c r="CC1066" s="66"/>
    </row>
    <row r="1067" spans="1:81" x14ac:dyDescent="0.25">
      <c r="A1067" s="66"/>
      <c r="B1067" s="66"/>
      <c r="C1067" s="79"/>
      <c r="D1067" s="67"/>
      <c r="E1067" s="66"/>
      <c r="F1067" s="66"/>
      <c r="G1067" s="66"/>
      <c r="H1067" s="66"/>
      <c r="I1067" s="110"/>
      <c r="J1067" s="110"/>
      <c r="K1067" s="111"/>
      <c r="L1067" s="111"/>
      <c r="M1067" s="112"/>
      <c r="N1067" s="112"/>
      <c r="O1067" s="112"/>
      <c r="P1067" s="66"/>
      <c r="Q1067" s="66"/>
      <c r="R1067" s="66"/>
      <c r="S1067" s="66"/>
      <c r="T1067" s="66"/>
      <c r="U1067" s="66"/>
      <c r="V1067" s="66"/>
      <c r="W1067" s="66"/>
      <c r="X1067" s="66"/>
      <c r="Y1067" s="66"/>
      <c r="Z1067" s="66"/>
      <c r="AA1067" s="66"/>
      <c r="AB1067" s="66"/>
      <c r="AC1067" s="66"/>
      <c r="AD1067" s="66"/>
      <c r="AE1067" s="66"/>
      <c r="AF1067" s="66"/>
      <c r="AG1067" s="66"/>
      <c r="AH1067" s="66"/>
      <c r="AI1067" s="66"/>
      <c r="AJ1067" s="66"/>
      <c r="AK1067" s="66"/>
      <c r="AL1067" s="66"/>
      <c r="AM1067" s="66"/>
      <c r="AN1067" s="66"/>
      <c r="AO1067" s="66"/>
      <c r="AP1067" s="66"/>
      <c r="AQ1067" s="66"/>
      <c r="AR1067" s="66"/>
      <c r="AS1067" s="66"/>
      <c r="AT1067" s="66"/>
      <c r="AU1067" s="66"/>
      <c r="AV1067" s="66"/>
      <c r="AW1067" s="66"/>
      <c r="AX1067" s="66"/>
      <c r="AY1067" s="66"/>
      <c r="AZ1067" s="66"/>
      <c r="BA1067" s="66"/>
      <c r="BB1067" s="66"/>
      <c r="BC1067" s="66"/>
      <c r="BD1067" s="66"/>
      <c r="BE1067" s="66"/>
      <c r="BF1067" s="66"/>
      <c r="BG1067" s="66"/>
      <c r="BH1067" s="66"/>
      <c r="BI1067" s="66"/>
      <c r="BJ1067" s="66"/>
      <c r="BK1067" s="66"/>
      <c r="BL1067" s="66"/>
      <c r="BM1067" s="66"/>
      <c r="BN1067" s="66"/>
      <c r="BO1067" s="66"/>
      <c r="BP1067" s="66"/>
      <c r="BQ1067" s="66"/>
      <c r="BR1067" s="66"/>
      <c r="BS1067" s="66"/>
      <c r="BT1067" s="66"/>
      <c r="BU1067" s="66"/>
      <c r="BV1067" s="66"/>
      <c r="BW1067" s="66"/>
      <c r="BX1067" s="66"/>
      <c r="BY1067" s="66"/>
      <c r="BZ1067" s="66"/>
      <c r="CA1067" s="66"/>
      <c r="CB1067" s="66"/>
      <c r="CC1067" s="66"/>
    </row>
    <row r="1068" spans="1:81" x14ac:dyDescent="0.25">
      <c r="A1068" s="66"/>
      <c r="B1068" s="66"/>
      <c r="C1068" s="79"/>
      <c r="D1068" s="67"/>
      <c r="E1068" s="66"/>
      <c r="F1068" s="66"/>
      <c r="G1068" s="66"/>
      <c r="H1068" s="66"/>
      <c r="I1068" s="110"/>
      <c r="J1068" s="110"/>
      <c r="K1068" s="111"/>
      <c r="L1068" s="111"/>
      <c r="M1068" s="112"/>
      <c r="N1068" s="112"/>
      <c r="O1068" s="112"/>
      <c r="P1068" s="66"/>
      <c r="Q1068" s="66"/>
      <c r="R1068" s="66"/>
      <c r="S1068" s="66"/>
      <c r="T1068" s="66"/>
      <c r="U1068" s="66"/>
      <c r="V1068" s="66"/>
      <c r="W1068" s="66"/>
      <c r="X1068" s="66"/>
      <c r="Y1068" s="66"/>
      <c r="Z1068" s="66"/>
      <c r="AA1068" s="66"/>
      <c r="AB1068" s="66"/>
      <c r="AC1068" s="66"/>
      <c r="AD1068" s="66"/>
      <c r="AE1068" s="66"/>
      <c r="AF1068" s="66"/>
      <c r="AG1068" s="66"/>
      <c r="AH1068" s="66"/>
      <c r="AI1068" s="66"/>
      <c r="AJ1068" s="66"/>
      <c r="AK1068" s="66"/>
      <c r="AL1068" s="66"/>
      <c r="AM1068" s="66"/>
      <c r="AN1068" s="66"/>
      <c r="AO1068" s="66"/>
      <c r="AP1068" s="66"/>
      <c r="AQ1068" s="66"/>
      <c r="AR1068" s="66"/>
      <c r="AS1068" s="66"/>
      <c r="AT1068" s="66"/>
      <c r="AU1068" s="66"/>
      <c r="AV1068" s="66"/>
      <c r="AW1068" s="66"/>
      <c r="AX1068" s="66"/>
      <c r="AY1068" s="66"/>
      <c r="AZ1068" s="66"/>
      <c r="BA1068" s="66"/>
      <c r="BB1068" s="66"/>
      <c r="BC1068" s="66"/>
      <c r="BD1068" s="66"/>
      <c r="BE1068" s="66"/>
      <c r="BF1068" s="66"/>
      <c r="BG1068" s="66"/>
      <c r="BH1068" s="66"/>
      <c r="BI1068" s="66"/>
      <c r="BJ1068" s="66"/>
      <c r="BK1068" s="66"/>
      <c r="BL1068" s="66"/>
      <c r="BM1068" s="66"/>
      <c r="BN1068" s="66"/>
      <c r="BO1068" s="66"/>
      <c r="BP1068" s="66"/>
      <c r="BQ1068" s="66"/>
      <c r="BR1068" s="66"/>
      <c r="BS1068" s="66"/>
      <c r="BT1068" s="66"/>
      <c r="BU1068" s="66"/>
      <c r="BV1068" s="66"/>
      <c r="BW1068" s="66"/>
      <c r="BX1068" s="66"/>
      <c r="BY1068" s="66"/>
      <c r="BZ1068" s="66"/>
      <c r="CA1068" s="66"/>
      <c r="CB1068" s="66"/>
      <c r="CC1068" s="66"/>
    </row>
    <row r="1069" spans="1:81" x14ac:dyDescent="0.25">
      <c r="A1069" s="66"/>
      <c r="B1069" s="66"/>
      <c r="C1069" s="79"/>
      <c r="D1069" s="67"/>
      <c r="E1069" s="66"/>
      <c r="F1069" s="66"/>
      <c r="G1069" s="66"/>
      <c r="H1069" s="66"/>
      <c r="I1069" s="110"/>
      <c r="J1069" s="110"/>
      <c r="K1069" s="111"/>
      <c r="L1069" s="111"/>
      <c r="M1069" s="112"/>
      <c r="N1069" s="112"/>
      <c r="O1069" s="112"/>
      <c r="P1069" s="66"/>
      <c r="Q1069" s="66"/>
      <c r="R1069" s="66"/>
      <c r="S1069" s="66"/>
      <c r="T1069" s="66"/>
      <c r="U1069" s="66"/>
      <c r="V1069" s="66"/>
      <c r="W1069" s="66"/>
      <c r="X1069" s="66"/>
      <c r="Y1069" s="66"/>
      <c r="Z1069" s="66"/>
      <c r="AA1069" s="66"/>
      <c r="AB1069" s="66"/>
      <c r="AC1069" s="66"/>
      <c r="AD1069" s="66"/>
      <c r="AE1069" s="66"/>
      <c r="AF1069" s="66"/>
      <c r="AG1069" s="66"/>
      <c r="AH1069" s="66"/>
      <c r="AI1069" s="66"/>
      <c r="AJ1069" s="66"/>
      <c r="AK1069" s="66"/>
      <c r="AL1069" s="66"/>
      <c r="AM1069" s="66"/>
      <c r="AN1069" s="66"/>
      <c r="AO1069" s="66"/>
      <c r="AP1069" s="66"/>
      <c r="AQ1069" s="66"/>
      <c r="AR1069" s="66"/>
      <c r="AS1069" s="66"/>
      <c r="AT1069" s="66"/>
      <c r="AU1069" s="66"/>
      <c r="AV1069" s="66"/>
      <c r="AW1069" s="66"/>
      <c r="AX1069" s="66"/>
      <c r="AY1069" s="66"/>
      <c r="AZ1069" s="66"/>
      <c r="BA1069" s="66"/>
      <c r="BB1069" s="66"/>
      <c r="BC1069" s="66"/>
      <c r="BD1069" s="66"/>
      <c r="BE1069" s="66"/>
      <c r="BF1069" s="66"/>
      <c r="BG1069" s="66"/>
      <c r="BH1069" s="66"/>
      <c r="BI1069" s="66"/>
      <c r="BJ1069" s="66"/>
      <c r="BK1069" s="66"/>
      <c r="BL1069" s="66"/>
      <c r="BM1069" s="66"/>
      <c r="BN1069" s="66"/>
      <c r="BO1069" s="66"/>
      <c r="BP1069" s="66"/>
      <c r="BQ1069" s="66"/>
      <c r="BR1069" s="66"/>
      <c r="BS1069" s="66"/>
      <c r="BT1069" s="66"/>
      <c r="BU1069" s="66"/>
      <c r="BV1069" s="66"/>
      <c r="BW1069" s="66"/>
      <c r="BX1069" s="66"/>
      <c r="BY1069" s="66"/>
      <c r="BZ1069" s="66"/>
      <c r="CA1069" s="66"/>
      <c r="CB1069" s="66"/>
      <c r="CC1069" s="66"/>
    </row>
    <row r="1070" spans="1:81" x14ac:dyDescent="0.25">
      <c r="A1070" s="66"/>
      <c r="B1070" s="66"/>
      <c r="C1070" s="79"/>
      <c r="D1070" s="67"/>
      <c r="E1070" s="66"/>
      <c r="F1070" s="66"/>
      <c r="G1070" s="66"/>
      <c r="H1070" s="66"/>
      <c r="I1070" s="110"/>
      <c r="J1070" s="110"/>
      <c r="K1070" s="111"/>
      <c r="L1070" s="111"/>
      <c r="M1070" s="112"/>
      <c r="N1070" s="112"/>
      <c r="O1070" s="112"/>
      <c r="P1070" s="66"/>
      <c r="Q1070" s="66"/>
      <c r="R1070" s="66"/>
      <c r="S1070" s="66"/>
      <c r="T1070" s="66"/>
      <c r="U1070" s="66"/>
      <c r="V1070" s="66"/>
      <c r="W1070" s="66"/>
      <c r="X1070" s="66"/>
      <c r="Y1070" s="66"/>
      <c r="Z1070" s="66"/>
      <c r="AA1070" s="66"/>
      <c r="AB1070" s="66"/>
      <c r="AC1070" s="66"/>
      <c r="AD1070" s="66"/>
      <c r="AE1070" s="66"/>
      <c r="AF1070" s="66"/>
      <c r="AG1070" s="66"/>
      <c r="AH1070" s="66"/>
      <c r="AI1070" s="66"/>
      <c r="AJ1070" s="66"/>
      <c r="AK1070" s="66"/>
      <c r="AL1070" s="66"/>
      <c r="AM1070" s="66"/>
      <c r="AN1070" s="66"/>
      <c r="AO1070" s="66"/>
      <c r="AP1070" s="66"/>
      <c r="AQ1070" s="66"/>
      <c r="AR1070" s="66"/>
      <c r="AS1070" s="66"/>
      <c r="AT1070" s="66"/>
      <c r="AU1070" s="66"/>
      <c r="AV1070" s="66"/>
      <c r="AW1070" s="66"/>
      <c r="AX1070" s="66"/>
      <c r="AY1070" s="66"/>
      <c r="AZ1070" s="66"/>
      <c r="BA1070" s="66"/>
      <c r="BB1070" s="66"/>
      <c r="BC1070" s="66"/>
      <c r="BD1070" s="66"/>
      <c r="BE1070" s="66"/>
      <c r="BF1070" s="66"/>
      <c r="BG1070" s="66"/>
      <c r="BH1070" s="66"/>
      <c r="BI1070" s="66"/>
      <c r="BJ1070" s="66"/>
      <c r="BK1070" s="66"/>
      <c r="BL1070" s="66"/>
      <c r="BM1070" s="66"/>
      <c r="BN1070" s="66"/>
      <c r="BO1070" s="66"/>
      <c r="BP1070" s="66"/>
      <c r="BQ1070" s="66"/>
      <c r="BR1070" s="66"/>
      <c r="BS1070" s="66"/>
      <c r="BT1070" s="66"/>
      <c r="BU1070" s="66"/>
      <c r="BV1070" s="66"/>
      <c r="BW1070" s="66"/>
      <c r="BX1070" s="66"/>
      <c r="BY1070" s="66"/>
      <c r="BZ1070" s="66"/>
      <c r="CA1070" s="66"/>
      <c r="CB1070" s="66"/>
      <c r="CC1070" s="66"/>
    </row>
    <row r="1071" spans="1:81" x14ac:dyDescent="0.25">
      <c r="A1071" s="66"/>
      <c r="B1071" s="66"/>
      <c r="C1071" s="79"/>
      <c r="D1071" s="67"/>
      <c r="E1071" s="66"/>
      <c r="F1071" s="66"/>
      <c r="G1071" s="66"/>
      <c r="H1071" s="66"/>
      <c r="I1071" s="110"/>
      <c r="J1071" s="110"/>
      <c r="K1071" s="111"/>
      <c r="L1071" s="111"/>
      <c r="M1071" s="112"/>
      <c r="N1071" s="112"/>
      <c r="O1071" s="112"/>
      <c r="P1071" s="66"/>
      <c r="Q1071" s="66"/>
      <c r="R1071" s="66"/>
      <c r="S1071" s="66"/>
      <c r="T1071" s="66"/>
      <c r="U1071" s="66"/>
      <c r="V1071" s="66"/>
      <c r="W1071" s="66"/>
      <c r="X1071" s="66"/>
      <c r="Y1071" s="66"/>
      <c r="Z1071" s="66"/>
      <c r="AA1071" s="66"/>
      <c r="AB1071" s="66"/>
      <c r="AC1071" s="66"/>
      <c r="AD1071" s="66"/>
      <c r="AE1071" s="66"/>
      <c r="AF1071" s="66"/>
      <c r="AG1071" s="66"/>
      <c r="AH1071" s="66"/>
      <c r="AI1071" s="66"/>
      <c r="AJ1071" s="66"/>
      <c r="AK1071" s="66"/>
      <c r="AL1071" s="66"/>
      <c r="AM1071" s="66"/>
      <c r="AN1071" s="66"/>
      <c r="AO1071" s="66"/>
      <c r="AP1071" s="66"/>
      <c r="AQ1071" s="66"/>
      <c r="AR1071" s="66"/>
      <c r="AS1071" s="66"/>
      <c r="AT1071" s="66"/>
      <c r="AU1071" s="66"/>
      <c r="AV1071" s="66"/>
      <c r="AW1071" s="66"/>
      <c r="AX1071" s="66"/>
      <c r="AY1071" s="66"/>
      <c r="AZ1071" s="66"/>
      <c r="BA1071" s="66"/>
      <c r="BB1071" s="66"/>
      <c r="BC1071" s="66"/>
      <c r="BD1071" s="66"/>
      <c r="BE1071" s="66"/>
      <c r="BF1071" s="66"/>
      <c r="BG1071" s="66"/>
      <c r="BH1071" s="66"/>
      <c r="BI1071" s="66"/>
      <c r="BJ1071" s="66"/>
      <c r="BK1071" s="66"/>
      <c r="BL1071" s="66"/>
      <c r="BM1071" s="66"/>
      <c r="BN1071" s="66"/>
      <c r="BO1071" s="66"/>
      <c r="BP1071" s="66"/>
      <c r="BQ1071" s="66"/>
      <c r="BR1071" s="66"/>
      <c r="BS1071" s="66"/>
      <c r="BT1071" s="66"/>
      <c r="BU1071" s="66"/>
      <c r="BV1071" s="66"/>
      <c r="BW1071" s="66"/>
      <c r="BX1071" s="66"/>
      <c r="BY1071" s="66"/>
      <c r="BZ1071" s="66"/>
      <c r="CA1071" s="66"/>
      <c r="CB1071" s="66"/>
      <c r="CC1071" s="66"/>
    </row>
    <row r="1072" spans="1:81" x14ac:dyDescent="0.25">
      <c r="A1072" s="66"/>
      <c r="B1072" s="66"/>
      <c r="C1072" s="79"/>
      <c r="D1072" s="67"/>
      <c r="E1072" s="66"/>
      <c r="F1072" s="66"/>
      <c r="G1072" s="66"/>
      <c r="H1072" s="66"/>
      <c r="I1072" s="110"/>
      <c r="J1072" s="110"/>
      <c r="K1072" s="111"/>
      <c r="L1072" s="111"/>
      <c r="M1072" s="112"/>
      <c r="N1072" s="112"/>
      <c r="O1072" s="112"/>
      <c r="P1072" s="66"/>
      <c r="Q1072" s="66"/>
      <c r="R1072" s="66"/>
      <c r="S1072" s="66"/>
      <c r="T1072" s="66"/>
      <c r="U1072" s="66"/>
      <c r="V1072" s="66"/>
      <c r="W1072" s="66"/>
      <c r="X1072" s="66"/>
      <c r="Y1072" s="66"/>
      <c r="Z1072" s="66"/>
      <c r="AA1072" s="66"/>
      <c r="AB1072" s="66"/>
      <c r="AC1072" s="66"/>
      <c r="AD1072" s="66"/>
      <c r="AE1072" s="66"/>
      <c r="AF1072" s="66"/>
      <c r="AG1072" s="66"/>
      <c r="AH1072" s="66"/>
      <c r="AI1072" s="66"/>
      <c r="AJ1072" s="66"/>
      <c r="AK1072" s="66"/>
      <c r="AL1072" s="66"/>
      <c r="AM1072" s="66"/>
      <c r="AN1072" s="66"/>
      <c r="AO1072" s="66"/>
      <c r="AP1072" s="66"/>
      <c r="AQ1072" s="66"/>
      <c r="AR1072" s="66"/>
      <c r="AS1072" s="66"/>
      <c r="AT1072" s="66"/>
      <c r="AU1072" s="66"/>
      <c r="AV1072" s="66"/>
      <c r="AW1072" s="66"/>
      <c r="AX1072" s="66"/>
      <c r="AY1072" s="66"/>
      <c r="AZ1072" s="66"/>
      <c r="BA1072" s="66"/>
      <c r="BB1072" s="66"/>
      <c r="BC1072" s="66"/>
      <c r="BD1072" s="66"/>
      <c r="BE1072" s="66"/>
      <c r="BF1072" s="66"/>
      <c r="BG1072" s="66"/>
      <c r="BH1072" s="66"/>
      <c r="BI1072" s="66"/>
      <c r="BJ1072" s="66"/>
      <c r="BK1072" s="66"/>
      <c r="BL1072" s="66"/>
      <c r="BM1072" s="66"/>
      <c r="BN1072" s="66"/>
      <c r="BO1072" s="66"/>
      <c r="BP1072" s="66"/>
      <c r="BQ1072" s="66"/>
      <c r="BR1072" s="66"/>
      <c r="BS1072" s="66"/>
      <c r="BT1072" s="66"/>
      <c r="BU1072" s="66"/>
      <c r="BV1072" s="66"/>
      <c r="BW1072" s="66"/>
      <c r="BX1072" s="66"/>
      <c r="BY1072" s="66"/>
      <c r="BZ1072" s="66"/>
      <c r="CA1072" s="66"/>
      <c r="CB1072" s="66"/>
      <c r="CC1072" s="66"/>
    </row>
    <row r="1073" spans="1:81" x14ac:dyDescent="0.25">
      <c r="A1073" s="66"/>
      <c r="B1073" s="66"/>
      <c r="C1073" s="79"/>
      <c r="D1073" s="67"/>
      <c r="E1073" s="66"/>
      <c r="F1073" s="66"/>
      <c r="G1073" s="66"/>
      <c r="H1073" s="66"/>
      <c r="I1073" s="110"/>
      <c r="J1073" s="110"/>
      <c r="K1073" s="111"/>
      <c r="L1073" s="111"/>
      <c r="M1073" s="112"/>
      <c r="N1073" s="112"/>
      <c r="O1073" s="112"/>
      <c r="P1073" s="66"/>
      <c r="Q1073" s="66"/>
      <c r="R1073" s="66"/>
      <c r="S1073" s="66"/>
      <c r="T1073" s="66"/>
      <c r="U1073" s="66"/>
      <c r="V1073" s="66"/>
      <c r="W1073" s="66"/>
      <c r="X1073" s="66"/>
      <c r="Y1073" s="66"/>
      <c r="Z1073" s="66"/>
      <c r="AA1073" s="66"/>
      <c r="AB1073" s="66"/>
      <c r="AC1073" s="66"/>
      <c r="AD1073" s="66"/>
      <c r="AE1073" s="66"/>
      <c r="AF1073" s="66"/>
      <c r="AG1073" s="66"/>
      <c r="AH1073" s="66"/>
      <c r="AI1073" s="66"/>
      <c r="AJ1073" s="66"/>
      <c r="AK1073" s="66"/>
      <c r="AL1073" s="66"/>
      <c r="AM1073" s="66"/>
      <c r="AN1073" s="66"/>
      <c r="AO1073" s="66"/>
      <c r="AP1073" s="66"/>
      <c r="AQ1073" s="66"/>
      <c r="AR1073" s="66"/>
      <c r="AS1073" s="66"/>
      <c r="AT1073" s="66"/>
      <c r="AU1073" s="66"/>
      <c r="AV1073" s="66"/>
      <c r="AW1073" s="66"/>
      <c r="AX1073" s="66"/>
      <c r="AY1073" s="66"/>
      <c r="AZ1073" s="66"/>
      <c r="BA1073" s="66"/>
      <c r="BB1073" s="66"/>
      <c r="BC1073" s="66"/>
      <c r="BD1073" s="66"/>
      <c r="BE1073" s="66"/>
      <c r="BF1073" s="66"/>
      <c r="BG1073" s="66"/>
      <c r="BH1073" s="66"/>
      <c r="BI1073" s="66"/>
      <c r="BJ1073" s="66"/>
      <c r="BK1073" s="66"/>
      <c r="BL1073" s="66"/>
      <c r="BM1073" s="66"/>
      <c r="BN1073" s="66"/>
      <c r="BO1073" s="66"/>
      <c r="BP1073" s="66"/>
      <c r="BQ1073" s="66"/>
      <c r="BR1073" s="66"/>
      <c r="BS1073" s="66"/>
      <c r="BT1073" s="66"/>
      <c r="BU1073" s="66"/>
      <c r="BV1073" s="66"/>
      <c r="BW1073" s="66"/>
      <c r="BX1073" s="66"/>
      <c r="BY1073" s="66"/>
      <c r="BZ1073" s="66"/>
      <c r="CA1073" s="66"/>
      <c r="CB1073" s="66"/>
      <c r="CC1073" s="66"/>
    </row>
    <row r="1074" spans="1:81" x14ac:dyDescent="0.25">
      <c r="A1074" s="66"/>
      <c r="B1074" s="66"/>
      <c r="C1074" s="79"/>
      <c r="D1074" s="67"/>
      <c r="E1074" s="66"/>
      <c r="F1074" s="66"/>
      <c r="G1074" s="66"/>
      <c r="H1074" s="66"/>
      <c r="I1074" s="110"/>
      <c r="J1074" s="110"/>
      <c r="K1074" s="111"/>
      <c r="L1074" s="111"/>
      <c r="M1074" s="112"/>
      <c r="N1074" s="112"/>
      <c r="O1074" s="112"/>
      <c r="P1074" s="66"/>
      <c r="Q1074" s="66"/>
      <c r="R1074" s="66"/>
      <c r="S1074" s="66"/>
      <c r="T1074" s="66"/>
      <c r="U1074" s="66"/>
      <c r="V1074" s="66"/>
      <c r="W1074" s="66"/>
      <c r="X1074" s="66"/>
      <c r="Y1074" s="66"/>
      <c r="Z1074" s="66"/>
      <c r="AA1074" s="66"/>
      <c r="AB1074" s="66"/>
      <c r="AC1074" s="66"/>
      <c r="AD1074" s="66"/>
      <c r="AE1074" s="66"/>
      <c r="AF1074" s="66"/>
      <c r="AG1074" s="66"/>
      <c r="AH1074" s="66"/>
      <c r="AI1074" s="66"/>
      <c r="AJ1074" s="66"/>
      <c r="AK1074" s="66"/>
      <c r="AL1074" s="66"/>
      <c r="AM1074" s="66"/>
      <c r="AN1074" s="66"/>
      <c r="AO1074" s="66"/>
      <c r="AP1074" s="66"/>
      <c r="AQ1074" s="66"/>
      <c r="AR1074" s="66"/>
      <c r="AS1074" s="66"/>
      <c r="AT1074" s="66"/>
      <c r="AU1074" s="66"/>
      <c r="AV1074" s="66"/>
      <c r="AW1074" s="66"/>
      <c r="AX1074" s="66"/>
      <c r="AY1074" s="66"/>
      <c r="AZ1074" s="66"/>
      <c r="BA1074" s="66"/>
      <c r="BB1074" s="66"/>
      <c r="BC1074" s="66"/>
      <c r="BD1074" s="66"/>
      <c r="BE1074" s="66"/>
      <c r="BF1074" s="66"/>
      <c r="BG1074" s="66"/>
      <c r="BH1074" s="66"/>
      <c r="BI1074" s="66"/>
      <c r="BJ1074" s="66"/>
      <c r="BK1074" s="66"/>
      <c r="BL1074" s="66"/>
      <c r="BM1074" s="66"/>
      <c r="BN1074" s="66"/>
      <c r="BO1074" s="66"/>
      <c r="BP1074" s="66"/>
      <c r="BQ1074" s="66"/>
      <c r="BR1074" s="66"/>
      <c r="BS1074" s="66"/>
      <c r="BT1074" s="66"/>
      <c r="BU1074" s="66"/>
      <c r="BV1074" s="66"/>
      <c r="BW1074" s="66"/>
      <c r="BX1074" s="66"/>
      <c r="BY1074" s="66"/>
      <c r="BZ1074" s="66"/>
      <c r="CA1074" s="66"/>
      <c r="CB1074" s="66"/>
      <c r="CC1074" s="66"/>
    </row>
    <row r="1075" spans="1:81" x14ac:dyDescent="0.25">
      <c r="A1075" s="66"/>
      <c r="B1075" s="66"/>
      <c r="C1075" s="79"/>
      <c r="D1075" s="67"/>
      <c r="E1075" s="66"/>
      <c r="F1075" s="66"/>
      <c r="G1075" s="66"/>
      <c r="H1075" s="66"/>
      <c r="I1075" s="110"/>
      <c r="J1075" s="110"/>
      <c r="K1075" s="111"/>
      <c r="L1075" s="111"/>
      <c r="M1075" s="112"/>
      <c r="N1075" s="112"/>
      <c r="O1075" s="112"/>
      <c r="P1075" s="66"/>
      <c r="Q1075" s="66"/>
      <c r="R1075" s="66"/>
      <c r="S1075" s="66"/>
      <c r="T1075" s="66"/>
      <c r="U1075" s="66"/>
      <c r="V1075" s="66"/>
      <c r="W1075" s="66"/>
      <c r="X1075" s="66"/>
      <c r="Y1075" s="66"/>
      <c r="Z1075" s="66"/>
      <c r="AA1075" s="66"/>
      <c r="AB1075" s="66"/>
      <c r="AC1075" s="66"/>
      <c r="AD1075" s="66"/>
      <c r="AE1075" s="66"/>
      <c r="AF1075" s="66"/>
      <c r="AG1075" s="66"/>
      <c r="AH1075" s="66"/>
      <c r="AI1075" s="66"/>
      <c r="AJ1075" s="66"/>
      <c r="AK1075" s="66"/>
      <c r="AL1075" s="66"/>
      <c r="AM1075" s="66"/>
      <c r="AN1075" s="66"/>
      <c r="AO1075" s="66"/>
      <c r="AP1075" s="66"/>
      <c r="AQ1075" s="66"/>
      <c r="AR1075" s="66"/>
      <c r="AS1075" s="66"/>
      <c r="AT1075" s="66"/>
      <c r="AU1075" s="66"/>
      <c r="AV1075" s="66"/>
      <c r="AW1075" s="66"/>
      <c r="AX1075" s="66"/>
      <c r="AY1075" s="66"/>
      <c r="AZ1075" s="66"/>
      <c r="BA1075" s="66"/>
      <c r="BB1075" s="66"/>
      <c r="BC1075" s="66"/>
      <c r="BD1075" s="66"/>
      <c r="BE1075" s="66"/>
      <c r="BF1075" s="66"/>
      <c r="BG1075" s="66"/>
      <c r="BH1075" s="66"/>
      <c r="BI1075" s="66"/>
      <c r="BJ1075" s="66"/>
      <c r="BK1075" s="66"/>
      <c r="BL1075" s="66"/>
      <c r="BM1075" s="66"/>
      <c r="BN1075" s="66"/>
      <c r="BO1075" s="66"/>
      <c r="BP1075" s="66"/>
      <c r="BQ1075" s="66"/>
      <c r="BR1075" s="66"/>
      <c r="BS1075" s="66"/>
      <c r="BT1075" s="66"/>
      <c r="BU1075" s="66"/>
      <c r="BV1075" s="66"/>
      <c r="BW1075" s="66"/>
      <c r="BX1075" s="66"/>
      <c r="BY1075" s="66"/>
      <c r="BZ1075" s="66"/>
      <c r="CA1075" s="66"/>
      <c r="CB1075" s="66"/>
      <c r="CC1075" s="66"/>
    </row>
    <row r="1076" spans="1:81" x14ac:dyDescent="0.25">
      <c r="A1076" s="66"/>
      <c r="B1076" s="66"/>
      <c r="C1076" s="79"/>
      <c r="D1076" s="67"/>
      <c r="E1076" s="66"/>
      <c r="F1076" s="66"/>
      <c r="G1076" s="66"/>
      <c r="H1076" s="66"/>
      <c r="I1076" s="110"/>
      <c r="J1076" s="110"/>
      <c r="K1076" s="111"/>
      <c r="L1076" s="111"/>
      <c r="M1076" s="112"/>
      <c r="N1076" s="112"/>
      <c r="O1076" s="112"/>
      <c r="P1076" s="66"/>
      <c r="Q1076" s="66"/>
      <c r="R1076" s="66"/>
      <c r="S1076" s="66"/>
      <c r="T1076" s="66"/>
      <c r="U1076" s="66"/>
      <c r="V1076" s="66"/>
      <c r="W1076" s="66"/>
      <c r="X1076" s="66"/>
      <c r="Y1076" s="66"/>
      <c r="Z1076" s="66"/>
      <c r="AA1076" s="66"/>
      <c r="AB1076" s="66"/>
      <c r="AC1076" s="66"/>
      <c r="AD1076" s="66"/>
      <c r="AE1076" s="66"/>
      <c r="AF1076" s="66"/>
      <c r="AG1076" s="66"/>
      <c r="AH1076" s="66"/>
      <c r="AI1076" s="66"/>
      <c r="AJ1076" s="66"/>
      <c r="AK1076" s="66"/>
      <c r="AL1076" s="66"/>
      <c r="AM1076" s="66"/>
      <c r="AN1076" s="66"/>
      <c r="AO1076" s="66"/>
      <c r="AP1076" s="66"/>
      <c r="AQ1076" s="66"/>
      <c r="AR1076" s="66"/>
      <c r="AS1076" s="66"/>
      <c r="AT1076" s="66"/>
      <c r="AU1076" s="66"/>
      <c r="AV1076" s="66"/>
      <c r="AW1076" s="66"/>
      <c r="AX1076" s="66"/>
      <c r="AY1076" s="66"/>
      <c r="AZ1076" s="66"/>
      <c r="BA1076" s="66"/>
      <c r="BB1076" s="66"/>
      <c r="BC1076" s="66"/>
      <c r="BD1076" s="66"/>
      <c r="BE1076" s="66"/>
      <c r="BF1076" s="66"/>
      <c r="BG1076" s="66"/>
      <c r="BH1076" s="66"/>
      <c r="BI1076" s="66"/>
      <c r="BJ1076" s="66"/>
      <c r="BK1076" s="66"/>
      <c r="BL1076" s="66"/>
      <c r="BM1076" s="66"/>
      <c r="BN1076" s="66"/>
      <c r="BO1076" s="66"/>
      <c r="BP1076" s="66"/>
      <c r="BQ1076" s="66"/>
      <c r="BR1076" s="66"/>
      <c r="BS1076" s="66"/>
      <c r="BT1076" s="66"/>
      <c r="BU1076" s="66"/>
      <c r="BV1076" s="66"/>
      <c r="BW1076" s="66"/>
      <c r="BX1076" s="66"/>
      <c r="BY1076" s="66"/>
      <c r="BZ1076" s="66"/>
      <c r="CA1076" s="66"/>
      <c r="CB1076" s="66"/>
      <c r="CC1076" s="66"/>
    </row>
    <row r="1077" spans="1:81" x14ac:dyDescent="0.25">
      <c r="A1077" s="66"/>
      <c r="B1077" s="66"/>
      <c r="C1077" s="79"/>
      <c r="D1077" s="67"/>
      <c r="E1077" s="66"/>
      <c r="F1077" s="66"/>
      <c r="G1077" s="66"/>
      <c r="H1077" s="66"/>
      <c r="I1077" s="110"/>
      <c r="J1077" s="110"/>
      <c r="K1077" s="111"/>
      <c r="L1077" s="111"/>
      <c r="M1077" s="112"/>
      <c r="N1077" s="112"/>
      <c r="O1077" s="112"/>
      <c r="P1077" s="66"/>
      <c r="Q1077" s="66"/>
      <c r="R1077" s="66"/>
      <c r="S1077" s="66"/>
      <c r="T1077" s="66"/>
      <c r="U1077" s="66"/>
      <c r="V1077" s="66"/>
      <c r="W1077" s="66"/>
      <c r="X1077" s="66"/>
      <c r="Y1077" s="66"/>
      <c r="Z1077" s="66"/>
      <c r="AA1077" s="66"/>
      <c r="AB1077" s="66"/>
      <c r="AC1077" s="66"/>
      <c r="AD1077" s="66"/>
      <c r="AE1077" s="66"/>
      <c r="AF1077" s="66"/>
      <c r="AG1077" s="66"/>
      <c r="AH1077" s="66"/>
      <c r="AI1077" s="66"/>
      <c r="AJ1077" s="66"/>
      <c r="AK1077" s="66"/>
      <c r="AL1077" s="66"/>
      <c r="AM1077" s="66"/>
      <c r="AN1077" s="66"/>
      <c r="AO1077" s="66"/>
      <c r="AP1077" s="66"/>
      <c r="AQ1077" s="66"/>
      <c r="AR1077" s="66"/>
      <c r="AS1077" s="66"/>
      <c r="AT1077" s="66"/>
      <c r="AU1077" s="66"/>
      <c r="AV1077" s="66"/>
      <c r="AW1077" s="66"/>
      <c r="AX1077" s="66"/>
      <c r="AY1077" s="66"/>
      <c r="AZ1077" s="66"/>
      <c r="BA1077" s="66"/>
      <c r="BB1077" s="66"/>
      <c r="BC1077" s="66"/>
      <c r="BD1077" s="66"/>
      <c r="BE1077" s="66"/>
      <c r="BF1077" s="66"/>
      <c r="BG1077" s="66"/>
      <c r="BH1077" s="66"/>
      <c r="BI1077" s="66"/>
      <c r="BJ1077" s="66"/>
      <c r="BK1077" s="66"/>
      <c r="BL1077" s="66"/>
      <c r="BM1077" s="66"/>
      <c r="BN1077" s="66"/>
      <c r="BO1077" s="66"/>
      <c r="BP1077" s="66"/>
      <c r="BQ1077" s="66"/>
      <c r="BR1077" s="66"/>
      <c r="BS1077" s="66"/>
      <c r="BT1077" s="66"/>
      <c r="BU1077" s="66"/>
      <c r="BV1077" s="66"/>
      <c r="BW1077" s="66"/>
      <c r="BX1077" s="66"/>
      <c r="BY1077" s="66"/>
      <c r="BZ1077" s="66"/>
      <c r="CA1077" s="66"/>
      <c r="CB1077" s="66"/>
      <c r="CC1077" s="66"/>
    </row>
    <row r="1078" spans="1:81" x14ac:dyDescent="0.25">
      <c r="A1078" s="66"/>
      <c r="B1078" s="66"/>
      <c r="C1078" s="79"/>
      <c r="D1078" s="67"/>
      <c r="E1078" s="66"/>
      <c r="F1078" s="66"/>
      <c r="G1078" s="66"/>
      <c r="H1078" s="66"/>
      <c r="I1078" s="110"/>
      <c r="J1078" s="110"/>
      <c r="K1078" s="111"/>
      <c r="L1078" s="111"/>
      <c r="M1078" s="112"/>
      <c r="N1078" s="112"/>
      <c r="O1078" s="112"/>
      <c r="P1078" s="66"/>
      <c r="Q1078" s="66"/>
      <c r="R1078" s="66"/>
      <c r="S1078" s="66"/>
      <c r="T1078" s="66"/>
      <c r="U1078" s="66"/>
      <c r="V1078" s="66"/>
      <c r="W1078" s="66"/>
      <c r="X1078" s="66"/>
      <c r="Y1078" s="66"/>
      <c r="Z1078" s="66"/>
      <c r="AA1078" s="66"/>
      <c r="AB1078" s="66"/>
      <c r="AC1078" s="66"/>
      <c r="AD1078" s="66"/>
      <c r="AE1078" s="66"/>
      <c r="AF1078" s="66"/>
      <c r="AG1078" s="66"/>
      <c r="AH1078" s="66"/>
      <c r="AI1078" s="66"/>
      <c r="AJ1078" s="66"/>
      <c r="AK1078" s="66"/>
      <c r="AL1078" s="66"/>
      <c r="AM1078" s="66"/>
      <c r="AN1078" s="66"/>
      <c r="AO1078" s="66"/>
      <c r="AP1078" s="66"/>
      <c r="AQ1078" s="66"/>
      <c r="AR1078" s="66"/>
      <c r="AS1078" s="66"/>
      <c r="AT1078" s="66"/>
      <c r="AU1078" s="66"/>
      <c r="AV1078" s="66"/>
      <c r="AW1078" s="66"/>
      <c r="AX1078" s="66"/>
      <c r="AY1078" s="66"/>
      <c r="AZ1078" s="66"/>
      <c r="BA1078" s="66"/>
      <c r="BB1078" s="66"/>
      <c r="BC1078" s="66"/>
      <c r="BD1078" s="66"/>
      <c r="BE1078" s="66"/>
      <c r="BF1078" s="66"/>
      <c r="BG1078" s="66"/>
      <c r="BH1078" s="66"/>
      <c r="BI1078" s="66"/>
      <c r="BJ1078" s="66"/>
      <c r="BK1078" s="66"/>
      <c r="BL1078" s="66"/>
      <c r="BM1078" s="66"/>
      <c r="BN1078" s="66"/>
      <c r="BO1078" s="66"/>
      <c r="BP1078" s="66"/>
      <c r="BQ1078" s="66"/>
      <c r="BR1078" s="66"/>
      <c r="BS1078" s="66"/>
      <c r="BT1078" s="66"/>
      <c r="BU1078" s="66"/>
      <c r="BV1078" s="66"/>
      <c r="BW1078" s="66"/>
      <c r="BX1078" s="66"/>
      <c r="BY1078" s="66"/>
      <c r="BZ1078" s="66"/>
      <c r="CA1078" s="66"/>
      <c r="CB1078" s="66"/>
      <c r="CC1078" s="66"/>
    </row>
    <row r="1079" spans="1:81" x14ac:dyDescent="0.25">
      <c r="A1079" s="66"/>
      <c r="B1079" s="66"/>
      <c r="C1079" s="79"/>
      <c r="D1079" s="67"/>
      <c r="E1079" s="66"/>
      <c r="F1079" s="66"/>
      <c r="G1079" s="66"/>
      <c r="H1079" s="66"/>
      <c r="I1079" s="110"/>
      <c r="J1079" s="110"/>
      <c r="K1079" s="111"/>
      <c r="L1079" s="111"/>
      <c r="M1079" s="112"/>
      <c r="N1079" s="112"/>
      <c r="O1079" s="112"/>
      <c r="P1079" s="66"/>
      <c r="Q1079" s="66"/>
      <c r="R1079" s="66"/>
      <c r="S1079" s="66"/>
      <c r="T1079" s="66"/>
      <c r="U1079" s="66"/>
      <c r="V1079" s="66"/>
      <c r="W1079" s="66"/>
      <c r="X1079" s="66"/>
      <c r="Y1079" s="66"/>
      <c r="Z1079" s="66"/>
      <c r="AA1079" s="66"/>
      <c r="AB1079" s="66"/>
      <c r="AC1079" s="66"/>
      <c r="AD1079" s="66"/>
      <c r="AE1079" s="66"/>
      <c r="AF1079" s="66"/>
      <c r="AG1079" s="66"/>
      <c r="AH1079" s="66"/>
      <c r="AI1079" s="66"/>
      <c r="AJ1079" s="66"/>
      <c r="AK1079" s="66"/>
      <c r="AL1079" s="66"/>
      <c r="AM1079" s="66"/>
      <c r="AN1079" s="66"/>
      <c r="AO1079" s="66"/>
      <c r="AP1079" s="66"/>
      <c r="AQ1079" s="66"/>
      <c r="AR1079" s="66"/>
      <c r="AS1079" s="66"/>
      <c r="AT1079" s="66"/>
      <c r="AU1079" s="66"/>
      <c r="AV1079" s="66"/>
      <c r="AW1079" s="66"/>
      <c r="AX1079" s="66"/>
      <c r="AY1079" s="66"/>
      <c r="AZ1079" s="66"/>
      <c r="BA1079" s="66"/>
      <c r="BB1079" s="66"/>
      <c r="BC1079" s="66"/>
      <c r="BD1079" s="66"/>
      <c r="BE1079" s="66"/>
      <c r="BF1079" s="66"/>
      <c r="BG1079" s="66"/>
      <c r="BH1079" s="66"/>
      <c r="BI1079" s="66"/>
      <c r="BJ1079" s="66"/>
      <c r="BK1079" s="66"/>
      <c r="BL1079" s="66"/>
      <c r="BM1079" s="66"/>
      <c r="BN1079" s="66"/>
      <c r="BO1079" s="66"/>
      <c r="BP1079" s="66"/>
      <c r="BQ1079" s="66"/>
      <c r="BR1079" s="66"/>
      <c r="BS1079" s="66"/>
      <c r="BT1079" s="66"/>
      <c r="BU1079" s="66"/>
      <c r="BV1079" s="66"/>
      <c r="BW1079" s="66"/>
      <c r="BX1079" s="66"/>
      <c r="BY1079" s="66"/>
      <c r="BZ1079" s="66"/>
      <c r="CA1079" s="66"/>
      <c r="CB1079" s="66"/>
      <c r="CC1079" s="66"/>
    </row>
    <row r="1080" spans="1:81" x14ac:dyDescent="0.25">
      <c r="A1080" s="66"/>
      <c r="B1080" s="66"/>
      <c r="C1080" s="79"/>
      <c r="D1080" s="67"/>
      <c r="E1080" s="66"/>
      <c r="F1080" s="66"/>
      <c r="G1080" s="66"/>
      <c r="H1080" s="66"/>
      <c r="I1080" s="110"/>
      <c r="J1080" s="110"/>
      <c r="K1080" s="111"/>
      <c r="L1080" s="111"/>
      <c r="M1080" s="112"/>
      <c r="N1080" s="112"/>
      <c r="O1080" s="112"/>
      <c r="P1080" s="66"/>
      <c r="Q1080" s="66"/>
      <c r="R1080" s="66"/>
      <c r="S1080" s="66"/>
      <c r="T1080" s="66"/>
      <c r="U1080" s="66"/>
      <c r="V1080" s="66"/>
      <c r="W1080" s="66"/>
      <c r="X1080" s="66"/>
      <c r="Y1080" s="66"/>
      <c r="Z1080" s="66"/>
      <c r="AA1080" s="66"/>
      <c r="AB1080" s="66"/>
      <c r="AC1080" s="66"/>
      <c r="AD1080" s="66"/>
      <c r="AE1080" s="66"/>
      <c r="AF1080" s="66"/>
      <c r="AG1080" s="66"/>
      <c r="AH1080" s="66"/>
      <c r="AI1080" s="66"/>
      <c r="AJ1080" s="66"/>
      <c r="AK1080" s="66"/>
      <c r="AL1080" s="66"/>
      <c r="AM1080" s="66"/>
      <c r="AN1080" s="66"/>
      <c r="AO1080" s="66"/>
      <c r="AP1080" s="66"/>
      <c r="AQ1080" s="66"/>
      <c r="AR1080" s="66"/>
      <c r="AS1080" s="66"/>
      <c r="AT1080" s="66"/>
      <c r="AU1080" s="66"/>
      <c r="AV1080" s="66"/>
      <c r="AW1080" s="66"/>
      <c r="AX1080" s="66"/>
      <c r="AY1080" s="66"/>
      <c r="AZ1080" s="66"/>
      <c r="BA1080" s="66"/>
      <c r="BB1080" s="66"/>
      <c r="BC1080" s="66"/>
      <c r="BD1080" s="66"/>
      <c r="BE1080" s="66"/>
      <c r="BF1080" s="66"/>
      <c r="BG1080" s="66"/>
      <c r="BH1080" s="66"/>
      <c r="BI1080" s="66"/>
      <c r="BJ1080" s="66"/>
      <c r="BK1080" s="66"/>
      <c r="BL1080" s="66"/>
      <c r="BM1080" s="66"/>
      <c r="BN1080" s="66"/>
      <c r="BO1080" s="66"/>
      <c r="BP1080" s="66"/>
      <c r="BQ1080" s="66"/>
      <c r="BR1080" s="66"/>
      <c r="BS1080" s="66"/>
      <c r="BT1080" s="66"/>
      <c r="BU1080" s="66"/>
      <c r="BV1080" s="66"/>
      <c r="BW1080" s="66"/>
      <c r="BX1080" s="66"/>
      <c r="BY1080" s="66"/>
      <c r="BZ1080" s="66"/>
      <c r="CA1080" s="66"/>
      <c r="CB1080" s="66"/>
      <c r="CC1080" s="66"/>
    </row>
    <row r="1081" spans="1:81" x14ac:dyDescent="0.25">
      <c r="A1081" s="66"/>
      <c r="B1081" s="66"/>
      <c r="C1081" s="79"/>
      <c r="D1081" s="67"/>
      <c r="E1081" s="66"/>
      <c r="F1081" s="66"/>
      <c r="G1081" s="66"/>
      <c r="H1081" s="66"/>
      <c r="I1081" s="110"/>
      <c r="J1081" s="110"/>
      <c r="K1081" s="111"/>
      <c r="L1081" s="111"/>
      <c r="M1081" s="112"/>
      <c r="N1081" s="112"/>
      <c r="O1081" s="112"/>
      <c r="P1081" s="66"/>
      <c r="Q1081" s="66"/>
      <c r="R1081" s="66"/>
      <c r="S1081" s="66"/>
      <c r="T1081" s="66"/>
      <c r="U1081" s="66"/>
      <c r="V1081" s="66"/>
      <c r="W1081" s="66"/>
      <c r="X1081" s="66"/>
      <c r="Y1081" s="66"/>
      <c r="Z1081" s="66"/>
      <c r="AA1081" s="66"/>
      <c r="AB1081" s="66"/>
      <c r="AC1081" s="66"/>
      <c r="AD1081" s="66"/>
      <c r="AE1081" s="66"/>
      <c r="AF1081" s="66"/>
      <c r="AG1081" s="66"/>
      <c r="AH1081" s="66"/>
      <c r="AI1081" s="66"/>
      <c r="AJ1081" s="66"/>
      <c r="AK1081" s="66"/>
      <c r="AL1081" s="66"/>
      <c r="AM1081" s="66"/>
      <c r="AN1081" s="66"/>
      <c r="AO1081" s="66"/>
      <c r="AP1081" s="66"/>
      <c r="AQ1081" s="66"/>
      <c r="AR1081" s="66"/>
      <c r="AS1081" s="66"/>
      <c r="AT1081" s="66"/>
      <c r="AU1081" s="66"/>
      <c r="AV1081" s="66"/>
      <c r="AW1081" s="66"/>
      <c r="AX1081" s="66"/>
      <c r="AY1081" s="66"/>
      <c r="AZ1081" s="66"/>
      <c r="BA1081" s="66"/>
      <c r="BB1081" s="66"/>
      <c r="BC1081" s="66"/>
      <c r="BD1081" s="66"/>
      <c r="BE1081" s="66"/>
      <c r="BF1081" s="66"/>
      <c r="BG1081" s="66"/>
      <c r="BH1081" s="66"/>
      <c r="BI1081" s="66"/>
      <c r="BJ1081" s="66"/>
      <c r="BK1081" s="66"/>
      <c r="BL1081" s="66"/>
      <c r="BM1081" s="66"/>
      <c r="BN1081" s="66"/>
      <c r="BO1081" s="66"/>
      <c r="BP1081" s="66"/>
      <c r="BQ1081" s="66"/>
      <c r="BR1081" s="66"/>
      <c r="BS1081" s="66"/>
      <c r="BT1081" s="66"/>
      <c r="BU1081" s="66"/>
      <c r="BV1081" s="66"/>
      <c r="BW1081" s="66"/>
      <c r="BX1081" s="66"/>
      <c r="BY1081" s="66"/>
      <c r="BZ1081" s="66"/>
      <c r="CA1081" s="66"/>
      <c r="CB1081" s="66"/>
      <c r="CC1081" s="66"/>
    </row>
    <row r="1082" spans="1:81" x14ac:dyDescent="0.25">
      <c r="A1082" s="66"/>
      <c r="B1082" s="66"/>
      <c r="C1082" s="79"/>
      <c r="D1082" s="67"/>
      <c r="E1082" s="66"/>
      <c r="F1082" s="66"/>
      <c r="G1082" s="66"/>
      <c r="H1082" s="66"/>
      <c r="I1082" s="110"/>
      <c r="J1082" s="110"/>
      <c r="K1082" s="111"/>
      <c r="L1082" s="111"/>
      <c r="M1082" s="112"/>
      <c r="N1082" s="112"/>
      <c r="O1082" s="112"/>
      <c r="P1082" s="66"/>
      <c r="Q1082" s="66"/>
      <c r="R1082" s="66"/>
      <c r="S1082" s="66"/>
      <c r="T1082" s="66"/>
      <c r="U1082" s="66"/>
      <c r="V1082" s="66"/>
      <c r="W1082" s="66"/>
      <c r="X1082" s="66"/>
      <c r="Y1082" s="66"/>
      <c r="Z1082" s="66"/>
      <c r="AA1082" s="66"/>
      <c r="AB1082" s="66"/>
      <c r="AC1082" s="66"/>
      <c r="AD1082" s="66"/>
      <c r="AE1082" s="66"/>
      <c r="AF1082" s="66"/>
      <c r="AG1082" s="66"/>
      <c r="AH1082" s="66"/>
      <c r="AI1082" s="66"/>
      <c r="AJ1082" s="66"/>
      <c r="AK1082" s="66"/>
      <c r="AL1082" s="66"/>
      <c r="AM1082" s="66"/>
      <c r="AN1082" s="66"/>
      <c r="AO1082" s="66"/>
      <c r="AP1082" s="66"/>
      <c r="AQ1082" s="66"/>
      <c r="AR1082" s="66"/>
      <c r="AS1082" s="66"/>
      <c r="AT1082" s="66"/>
      <c r="AU1082" s="66"/>
      <c r="AV1082" s="66"/>
      <c r="AW1082" s="66"/>
      <c r="AX1082" s="66"/>
      <c r="AY1082" s="66"/>
      <c r="AZ1082" s="66"/>
      <c r="BA1082" s="66"/>
      <c r="BB1082" s="66"/>
      <c r="BC1082" s="66"/>
      <c r="BD1082" s="66"/>
      <c r="BE1082" s="66"/>
      <c r="BF1082" s="66"/>
      <c r="BG1082" s="66"/>
      <c r="BH1082" s="66"/>
      <c r="BI1082" s="66"/>
      <c r="BJ1082" s="66"/>
      <c r="BK1082" s="66"/>
      <c r="BL1082" s="66"/>
      <c r="BM1082" s="66"/>
      <c r="BN1082" s="66"/>
      <c r="BO1082" s="66"/>
      <c r="BP1082" s="66"/>
      <c r="BQ1082" s="66"/>
      <c r="BR1082" s="66"/>
      <c r="BS1082" s="66"/>
      <c r="BT1082" s="66"/>
      <c r="BU1082" s="66"/>
      <c r="BV1082" s="66"/>
      <c r="BW1082" s="66"/>
      <c r="BX1082" s="66"/>
      <c r="BY1082" s="66"/>
      <c r="BZ1082" s="66"/>
      <c r="CA1082" s="66"/>
      <c r="CB1082" s="66"/>
      <c r="CC1082" s="66"/>
    </row>
    <row r="1083" spans="1:81" x14ac:dyDescent="0.25">
      <c r="A1083" s="66"/>
      <c r="B1083" s="66"/>
      <c r="C1083" s="79"/>
      <c r="D1083" s="67"/>
      <c r="E1083" s="66"/>
      <c r="F1083" s="66"/>
      <c r="G1083" s="66"/>
      <c r="H1083" s="66"/>
      <c r="I1083" s="110"/>
      <c r="J1083" s="110"/>
      <c r="K1083" s="111"/>
      <c r="L1083" s="111"/>
      <c r="M1083" s="112"/>
      <c r="N1083" s="112"/>
      <c r="O1083" s="112"/>
      <c r="P1083" s="66"/>
      <c r="Q1083" s="66"/>
      <c r="R1083" s="66"/>
      <c r="S1083" s="66"/>
      <c r="T1083" s="66"/>
      <c r="U1083" s="66"/>
      <c r="V1083" s="66"/>
      <c r="W1083" s="66"/>
      <c r="X1083" s="66"/>
      <c r="Y1083" s="66"/>
      <c r="Z1083" s="66"/>
      <c r="AA1083" s="66"/>
      <c r="AB1083" s="66"/>
      <c r="AC1083" s="66"/>
      <c r="AD1083" s="66"/>
      <c r="AE1083" s="66"/>
      <c r="AF1083" s="66"/>
      <c r="AG1083" s="66"/>
      <c r="AH1083" s="66"/>
      <c r="AI1083" s="66"/>
      <c r="AJ1083" s="66"/>
      <c r="AK1083" s="66"/>
      <c r="AL1083" s="66"/>
      <c r="AM1083" s="66"/>
      <c r="AN1083" s="66"/>
      <c r="AO1083" s="66"/>
      <c r="AP1083" s="66"/>
      <c r="AQ1083" s="66"/>
      <c r="AR1083" s="66"/>
      <c r="AS1083" s="66"/>
      <c r="AT1083" s="66"/>
      <c r="AU1083" s="66"/>
      <c r="AV1083" s="66"/>
      <c r="AW1083" s="66"/>
      <c r="AX1083" s="66"/>
      <c r="AY1083" s="66"/>
      <c r="AZ1083" s="66"/>
      <c r="BA1083" s="66"/>
      <c r="BB1083" s="66"/>
      <c r="BC1083" s="66"/>
      <c r="BD1083" s="66"/>
      <c r="BE1083" s="66"/>
      <c r="BF1083" s="66"/>
      <c r="BG1083" s="66"/>
      <c r="BH1083" s="66"/>
      <c r="BI1083" s="66"/>
      <c r="BJ1083" s="66"/>
      <c r="BK1083" s="66"/>
      <c r="BL1083" s="66"/>
      <c r="BM1083" s="66"/>
      <c r="BN1083" s="66"/>
      <c r="BO1083" s="66"/>
      <c r="BP1083" s="66"/>
      <c r="BQ1083" s="66"/>
      <c r="BR1083" s="66"/>
      <c r="BS1083" s="66"/>
      <c r="BT1083" s="66"/>
      <c r="BU1083" s="66"/>
      <c r="BV1083" s="66"/>
      <c r="BW1083" s="66"/>
      <c r="BX1083" s="66"/>
      <c r="BY1083" s="66"/>
      <c r="BZ1083" s="66"/>
      <c r="CA1083" s="66"/>
      <c r="CB1083" s="66"/>
      <c r="CC1083" s="66"/>
    </row>
    <row r="1084" spans="1:81" x14ac:dyDescent="0.25">
      <c r="A1084" s="66"/>
      <c r="B1084" s="66"/>
      <c r="C1084" s="79"/>
      <c r="D1084" s="67"/>
      <c r="E1084" s="66"/>
      <c r="F1084" s="66"/>
      <c r="G1084" s="66"/>
      <c r="H1084" s="66"/>
      <c r="I1084" s="110"/>
      <c r="J1084" s="110"/>
      <c r="K1084" s="111"/>
      <c r="L1084" s="111"/>
      <c r="M1084" s="112"/>
      <c r="N1084" s="112"/>
      <c r="O1084" s="112"/>
      <c r="P1084" s="66"/>
      <c r="Q1084" s="66"/>
      <c r="R1084" s="66"/>
      <c r="S1084" s="66"/>
      <c r="T1084" s="66"/>
      <c r="U1084" s="66"/>
      <c r="V1084" s="66"/>
      <c r="W1084" s="66"/>
      <c r="X1084" s="66"/>
      <c r="Y1084" s="66"/>
      <c r="Z1084" s="66"/>
      <c r="AA1084" s="66"/>
      <c r="AB1084" s="66"/>
      <c r="AC1084" s="66"/>
      <c r="AD1084" s="66"/>
      <c r="AE1084" s="66"/>
      <c r="AF1084" s="66"/>
      <c r="AG1084" s="66"/>
      <c r="AH1084" s="66"/>
      <c r="AI1084" s="66"/>
      <c r="AJ1084" s="66"/>
      <c r="AK1084" s="66"/>
      <c r="AL1084" s="66"/>
      <c r="AM1084" s="66"/>
      <c r="AN1084" s="66"/>
      <c r="AO1084" s="66"/>
      <c r="AP1084" s="66"/>
      <c r="AQ1084" s="66"/>
      <c r="AR1084" s="66"/>
      <c r="AS1084" s="66"/>
      <c r="AT1084" s="66"/>
      <c r="AU1084" s="66"/>
      <c r="AV1084" s="66"/>
      <c r="AW1084" s="66"/>
      <c r="AX1084" s="66"/>
      <c r="AY1084" s="66"/>
      <c r="AZ1084" s="66"/>
      <c r="BA1084" s="66"/>
      <c r="BB1084" s="66"/>
      <c r="BC1084" s="66"/>
      <c r="BD1084" s="66"/>
      <c r="BE1084" s="66"/>
      <c r="BF1084" s="66"/>
      <c r="BG1084" s="66"/>
      <c r="BH1084" s="66"/>
      <c r="BI1084" s="66"/>
      <c r="BJ1084" s="66"/>
      <c r="BK1084" s="66"/>
      <c r="BL1084" s="66"/>
      <c r="BM1084" s="66"/>
      <c r="BN1084" s="66"/>
      <c r="BO1084" s="66"/>
      <c r="BP1084" s="66"/>
      <c r="BQ1084" s="66"/>
      <c r="BR1084" s="66"/>
      <c r="BS1084" s="66"/>
      <c r="BT1084" s="66"/>
      <c r="BU1084" s="66"/>
      <c r="BV1084" s="66"/>
      <c r="BW1084" s="66"/>
      <c r="BX1084" s="66"/>
      <c r="BY1084" s="66"/>
      <c r="BZ1084" s="66"/>
      <c r="CA1084" s="66"/>
      <c r="CB1084" s="66"/>
      <c r="CC1084" s="66"/>
    </row>
    <row r="1085" spans="1:81" x14ac:dyDescent="0.25">
      <c r="A1085" s="66"/>
      <c r="B1085" s="66"/>
      <c r="C1085" s="79"/>
      <c r="D1085" s="67"/>
      <c r="E1085" s="66"/>
      <c r="F1085" s="66"/>
      <c r="G1085" s="66"/>
      <c r="H1085" s="66"/>
      <c r="I1085" s="110"/>
      <c r="J1085" s="110"/>
      <c r="K1085" s="111"/>
      <c r="L1085" s="111"/>
      <c r="M1085" s="112"/>
      <c r="N1085" s="112"/>
      <c r="O1085" s="112"/>
      <c r="P1085" s="66"/>
      <c r="Q1085" s="66"/>
      <c r="R1085" s="66"/>
      <c r="S1085" s="66"/>
      <c r="T1085" s="66"/>
      <c r="U1085" s="66"/>
      <c r="V1085" s="66"/>
      <c r="W1085" s="66"/>
      <c r="X1085" s="66"/>
      <c r="Y1085" s="66"/>
      <c r="Z1085" s="66"/>
      <c r="AA1085" s="66"/>
      <c r="AB1085" s="66"/>
      <c r="AC1085" s="66"/>
      <c r="AD1085" s="66"/>
      <c r="AE1085" s="66"/>
      <c r="AF1085" s="66"/>
      <c r="AG1085" s="66"/>
      <c r="AH1085" s="66"/>
      <c r="AI1085" s="66"/>
      <c r="AJ1085" s="66"/>
      <c r="AK1085" s="66"/>
      <c r="AL1085" s="66"/>
      <c r="AM1085" s="66"/>
      <c r="AN1085" s="66"/>
      <c r="AO1085" s="66"/>
      <c r="AP1085" s="66"/>
      <c r="AQ1085" s="66"/>
      <c r="AR1085" s="66"/>
      <c r="AS1085" s="66"/>
      <c r="AT1085" s="66"/>
      <c r="AU1085" s="66"/>
      <c r="AV1085" s="66"/>
      <c r="AW1085" s="66"/>
      <c r="AX1085" s="66"/>
      <c r="AY1085" s="66"/>
      <c r="AZ1085" s="66"/>
      <c r="BA1085" s="66"/>
      <c r="BB1085" s="66"/>
      <c r="BC1085" s="66"/>
      <c r="BD1085" s="66"/>
      <c r="BE1085" s="66"/>
      <c r="BF1085" s="66"/>
      <c r="BG1085" s="66"/>
      <c r="BH1085" s="66"/>
      <c r="BI1085" s="66"/>
      <c r="BJ1085" s="66"/>
      <c r="BK1085" s="66"/>
      <c r="BL1085" s="66"/>
      <c r="BM1085" s="66"/>
      <c r="BN1085" s="66"/>
      <c r="BO1085" s="66"/>
      <c r="BP1085" s="66"/>
      <c r="BQ1085" s="66"/>
      <c r="BR1085" s="66"/>
      <c r="BS1085" s="66"/>
      <c r="BT1085" s="66"/>
      <c r="BU1085" s="66"/>
      <c r="BV1085" s="66"/>
      <c r="BW1085" s="66"/>
      <c r="BX1085" s="66"/>
      <c r="BY1085" s="66"/>
      <c r="BZ1085" s="66"/>
      <c r="CA1085" s="66"/>
      <c r="CB1085" s="66"/>
      <c r="CC1085" s="66"/>
    </row>
    <row r="1086" spans="1:81" x14ac:dyDescent="0.25">
      <c r="A1086" s="66"/>
      <c r="B1086" s="66"/>
      <c r="C1086" s="79"/>
      <c r="D1086" s="67"/>
      <c r="E1086" s="66"/>
      <c r="F1086" s="66"/>
      <c r="G1086" s="66"/>
      <c r="H1086" s="66"/>
      <c r="I1086" s="110"/>
      <c r="J1086" s="110"/>
      <c r="K1086" s="111"/>
      <c r="L1086" s="111"/>
      <c r="M1086" s="112"/>
      <c r="N1086" s="112"/>
      <c r="O1086" s="112"/>
      <c r="P1086" s="66"/>
      <c r="Q1086" s="66"/>
      <c r="R1086" s="66"/>
      <c r="S1086" s="66"/>
      <c r="T1086" s="66"/>
      <c r="U1086" s="66"/>
      <c r="V1086" s="66"/>
      <c r="W1086" s="66"/>
      <c r="X1086" s="66"/>
      <c r="Y1086" s="66"/>
      <c r="Z1086" s="66"/>
      <c r="AA1086" s="66"/>
      <c r="AB1086" s="66"/>
      <c r="AC1086" s="66"/>
      <c r="AD1086" s="66"/>
      <c r="AE1086" s="66"/>
      <c r="AF1086" s="66"/>
      <c r="AG1086" s="66"/>
      <c r="AH1086" s="66"/>
      <c r="AI1086" s="66"/>
      <c r="AJ1086" s="66"/>
      <c r="AK1086" s="66"/>
      <c r="AL1086" s="66"/>
      <c r="AM1086" s="66"/>
      <c r="AN1086" s="66"/>
      <c r="AO1086" s="66"/>
      <c r="AP1086" s="66"/>
      <c r="AQ1086" s="66"/>
      <c r="AR1086" s="66"/>
      <c r="AS1086" s="66"/>
      <c r="AT1086" s="66"/>
      <c r="AU1086" s="66"/>
      <c r="AV1086" s="66"/>
      <c r="AW1086" s="66"/>
      <c r="AX1086" s="66"/>
      <c r="AY1086" s="66"/>
      <c r="AZ1086" s="66"/>
      <c r="BA1086" s="66"/>
      <c r="BB1086" s="66"/>
      <c r="BC1086" s="66"/>
      <c r="BD1086" s="66"/>
      <c r="BE1086" s="66"/>
      <c r="BF1086" s="66"/>
      <c r="BG1086" s="66"/>
      <c r="BH1086" s="66"/>
      <c r="BI1086" s="66"/>
      <c r="BJ1086" s="66"/>
      <c r="BK1086" s="66"/>
      <c r="BL1086" s="66"/>
      <c r="BM1086" s="66"/>
      <c r="BN1086" s="66"/>
      <c r="BO1086" s="66"/>
      <c r="BP1086" s="66"/>
      <c r="BQ1086" s="66"/>
      <c r="BR1086" s="66"/>
      <c r="BS1086" s="66"/>
      <c r="BT1086" s="66"/>
      <c r="BU1086" s="66"/>
      <c r="BV1086" s="66"/>
      <c r="BW1086" s="66"/>
      <c r="BX1086" s="66"/>
      <c r="BY1086" s="66"/>
      <c r="BZ1086" s="66"/>
      <c r="CA1086" s="66"/>
      <c r="CB1086" s="66"/>
      <c r="CC1086" s="66"/>
    </row>
    <row r="1087" spans="1:81" x14ac:dyDescent="0.25">
      <c r="A1087" s="66"/>
      <c r="B1087" s="66"/>
      <c r="C1087" s="79"/>
      <c r="D1087" s="67"/>
      <c r="E1087" s="66"/>
      <c r="F1087" s="66"/>
      <c r="G1087" s="66"/>
      <c r="H1087" s="66"/>
      <c r="I1087" s="110"/>
      <c r="J1087" s="110"/>
      <c r="K1087" s="111"/>
      <c r="L1087" s="111"/>
      <c r="M1087" s="112"/>
      <c r="N1087" s="112"/>
      <c r="O1087" s="112"/>
      <c r="P1087" s="66"/>
      <c r="Q1087" s="66"/>
      <c r="R1087" s="66"/>
      <c r="S1087" s="66"/>
      <c r="T1087" s="66"/>
      <c r="U1087" s="66"/>
      <c r="V1087" s="66"/>
      <c r="W1087" s="66"/>
      <c r="X1087" s="66"/>
      <c r="Y1087" s="66"/>
      <c r="Z1087" s="66"/>
      <c r="AA1087" s="66"/>
      <c r="AB1087" s="66"/>
      <c r="AC1087" s="66"/>
      <c r="AD1087" s="66"/>
      <c r="AE1087" s="66"/>
      <c r="AF1087" s="66"/>
      <c r="AG1087" s="66"/>
      <c r="AH1087" s="66"/>
      <c r="AI1087" s="66"/>
      <c r="AJ1087" s="66"/>
      <c r="AK1087" s="66"/>
      <c r="AL1087" s="66"/>
      <c r="AM1087" s="66"/>
      <c r="AN1087" s="66"/>
      <c r="AO1087" s="66"/>
      <c r="AP1087" s="66"/>
      <c r="AQ1087" s="66"/>
      <c r="AR1087" s="66"/>
      <c r="AS1087" s="66"/>
      <c r="AT1087" s="66"/>
      <c r="AU1087" s="66"/>
      <c r="AV1087" s="66"/>
      <c r="AW1087" s="66"/>
      <c r="AX1087" s="66"/>
      <c r="AY1087" s="66"/>
      <c r="AZ1087" s="66"/>
      <c r="BA1087" s="66"/>
      <c r="BB1087" s="66"/>
      <c r="BC1087" s="66"/>
      <c r="BD1087" s="66"/>
      <c r="BE1087" s="66"/>
      <c r="BF1087" s="66"/>
      <c r="BG1087" s="66"/>
      <c r="BH1087" s="66"/>
      <c r="BI1087" s="66"/>
      <c r="BJ1087" s="66"/>
      <c r="BK1087" s="66"/>
      <c r="BL1087" s="66"/>
      <c r="BM1087" s="66"/>
      <c r="BN1087" s="66"/>
      <c r="BO1087" s="66"/>
      <c r="BP1087" s="66"/>
      <c r="BQ1087" s="66"/>
      <c r="BR1087" s="66"/>
      <c r="BS1087" s="66"/>
      <c r="BT1087" s="66"/>
      <c r="BU1087" s="66"/>
      <c r="BV1087" s="66"/>
      <c r="BW1087" s="66"/>
      <c r="BX1087" s="66"/>
      <c r="BY1087" s="66"/>
      <c r="BZ1087" s="66"/>
      <c r="CA1087" s="66"/>
      <c r="CB1087" s="66"/>
      <c r="CC1087" s="66"/>
    </row>
    <row r="1088" spans="1:81" x14ac:dyDescent="0.25">
      <c r="A1088" s="66"/>
      <c r="B1088" s="66"/>
      <c r="C1088" s="79"/>
      <c r="D1088" s="67"/>
      <c r="E1088" s="66"/>
      <c r="F1088" s="66"/>
      <c r="G1088" s="66"/>
      <c r="H1088" s="66"/>
      <c r="I1088" s="110"/>
      <c r="J1088" s="110"/>
      <c r="K1088" s="111"/>
      <c r="L1088" s="111"/>
      <c r="M1088" s="112"/>
      <c r="N1088" s="112"/>
      <c r="O1088" s="112"/>
      <c r="P1088" s="66"/>
      <c r="Q1088" s="66"/>
      <c r="R1088" s="66"/>
      <c r="S1088" s="66"/>
      <c r="T1088" s="66"/>
      <c r="U1088" s="66"/>
      <c r="V1088" s="66"/>
      <c r="W1088" s="66"/>
      <c r="X1088" s="66"/>
      <c r="Y1088" s="66"/>
      <c r="Z1088" s="66"/>
      <c r="AA1088" s="66"/>
      <c r="AB1088" s="66"/>
      <c r="AC1088" s="66"/>
      <c r="AD1088" s="66"/>
      <c r="AE1088" s="66"/>
      <c r="AF1088" s="66"/>
      <c r="AG1088" s="66"/>
      <c r="AH1088" s="66"/>
      <c r="AI1088" s="66"/>
      <c r="AJ1088" s="66"/>
      <c r="AK1088" s="66"/>
      <c r="AL1088" s="66"/>
      <c r="AM1088" s="66"/>
      <c r="AN1088" s="66"/>
      <c r="AO1088" s="66"/>
      <c r="AP1088" s="66"/>
      <c r="AQ1088" s="66"/>
      <c r="AR1088" s="66"/>
      <c r="AS1088" s="66"/>
      <c r="AT1088" s="66"/>
      <c r="AU1088" s="66"/>
      <c r="AV1088" s="66"/>
      <c r="AW1088" s="66"/>
      <c r="AX1088" s="66"/>
      <c r="AY1088" s="66"/>
      <c r="AZ1088" s="66"/>
      <c r="BA1088" s="66"/>
      <c r="BB1088" s="66"/>
      <c r="BC1088" s="66"/>
      <c r="BD1088" s="66"/>
      <c r="BE1088" s="66"/>
      <c r="BF1088" s="66"/>
      <c r="BG1088" s="66"/>
      <c r="BH1088" s="66"/>
      <c r="BI1088" s="66"/>
      <c r="BJ1088" s="66"/>
      <c r="BK1088" s="66"/>
      <c r="BL1088" s="66"/>
      <c r="BM1088" s="66"/>
      <c r="BN1088" s="66"/>
      <c r="BO1088" s="66"/>
      <c r="BP1088" s="66"/>
      <c r="BQ1088" s="66"/>
      <c r="BR1088" s="66"/>
      <c r="BS1088" s="66"/>
      <c r="BT1088" s="66"/>
      <c r="BU1088" s="66"/>
      <c r="BV1088" s="66"/>
      <c r="BW1088" s="66"/>
      <c r="BX1088" s="66"/>
      <c r="BY1088" s="66"/>
      <c r="BZ1088" s="66"/>
      <c r="CA1088" s="66"/>
      <c r="CB1088" s="66"/>
      <c r="CC1088" s="66"/>
    </row>
    <row r="1089" spans="1:81" x14ac:dyDescent="0.25">
      <c r="A1089" s="66"/>
      <c r="B1089" s="66"/>
      <c r="C1089" s="79"/>
      <c r="D1089" s="67"/>
      <c r="E1089" s="66"/>
      <c r="F1089" s="66"/>
      <c r="G1089" s="66"/>
      <c r="H1089" s="66"/>
      <c r="I1089" s="110"/>
      <c r="J1089" s="110"/>
      <c r="K1089" s="111"/>
      <c r="L1089" s="111"/>
      <c r="M1089" s="112"/>
      <c r="N1089" s="112"/>
      <c r="O1089" s="112"/>
      <c r="P1089" s="66"/>
      <c r="Q1089" s="66"/>
      <c r="R1089" s="66"/>
      <c r="S1089" s="66"/>
      <c r="T1089" s="66"/>
      <c r="U1089" s="66"/>
      <c r="V1089" s="66"/>
      <c r="W1089" s="66"/>
      <c r="X1089" s="66"/>
      <c r="Y1089" s="66"/>
      <c r="Z1089" s="66"/>
      <c r="AA1089" s="66"/>
      <c r="AB1089" s="66"/>
      <c r="AC1089" s="66"/>
      <c r="AD1089" s="66"/>
      <c r="AE1089" s="66"/>
      <c r="AF1089" s="66"/>
      <c r="AG1089" s="66"/>
      <c r="AH1089" s="66"/>
      <c r="AI1089" s="66"/>
      <c r="AJ1089" s="66"/>
      <c r="AK1089" s="66"/>
      <c r="AL1089" s="66"/>
      <c r="AM1089" s="66"/>
      <c r="AN1089" s="66"/>
      <c r="AO1089" s="66"/>
      <c r="AP1089" s="66"/>
      <c r="AQ1089" s="66"/>
      <c r="AR1089" s="66"/>
      <c r="AS1089" s="66"/>
      <c r="AT1089" s="66"/>
      <c r="AU1089" s="66"/>
      <c r="AV1089" s="66"/>
      <c r="AW1089" s="66"/>
      <c r="AX1089" s="66"/>
      <c r="AY1089" s="66"/>
      <c r="AZ1089" s="66"/>
      <c r="BA1089" s="66"/>
      <c r="BB1089" s="66"/>
      <c r="BC1089" s="66"/>
      <c r="BD1089" s="66"/>
      <c r="BE1089" s="66"/>
      <c r="BF1089" s="66"/>
      <c r="BG1089" s="66"/>
      <c r="BH1089" s="66"/>
      <c r="BI1089" s="66"/>
      <c r="BJ1089" s="66"/>
      <c r="BK1089" s="66"/>
      <c r="BL1089" s="66"/>
      <c r="BM1089" s="66"/>
      <c r="BN1089" s="66"/>
      <c r="BO1089" s="66"/>
      <c r="BP1089" s="66"/>
      <c r="BQ1089" s="66"/>
      <c r="BR1089" s="66"/>
      <c r="BS1089" s="66"/>
      <c r="BT1089" s="66"/>
      <c r="BU1089" s="66"/>
      <c r="BV1089" s="66"/>
      <c r="BW1089" s="66"/>
      <c r="BX1089" s="66"/>
      <c r="BY1089" s="66"/>
      <c r="BZ1089" s="66"/>
      <c r="CA1089" s="66"/>
      <c r="CB1089" s="66"/>
      <c r="CC1089" s="66"/>
    </row>
    <row r="1090" spans="1:81" x14ac:dyDescent="0.25">
      <c r="A1090" s="66"/>
      <c r="B1090" s="66"/>
      <c r="C1090" s="79"/>
      <c r="D1090" s="67"/>
      <c r="E1090" s="66"/>
      <c r="F1090" s="66"/>
      <c r="G1090" s="66"/>
      <c r="H1090" s="66"/>
      <c r="I1090" s="110"/>
      <c r="J1090" s="110"/>
      <c r="K1090" s="111"/>
      <c r="L1090" s="111"/>
      <c r="M1090" s="112"/>
      <c r="N1090" s="112"/>
      <c r="O1090" s="112"/>
      <c r="P1090" s="66"/>
      <c r="Q1090" s="66"/>
      <c r="R1090" s="66"/>
      <c r="S1090" s="66"/>
      <c r="T1090" s="66"/>
      <c r="U1090" s="66"/>
      <c r="V1090" s="66"/>
      <c r="W1090" s="66"/>
      <c r="X1090" s="66"/>
      <c r="Y1090" s="66"/>
      <c r="Z1090" s="66"/>
      <c r="AA1090" s="66"/>
      <c r="AB1090" s="66"/>
      <c r="AC1090" s="66"/>
      <c r="AD1090" s="66"/>
      <c r="AE1090" s="66"/>
      <c r="AF1090" s="66"/>
      <c r="AG1090" s="66"/>
      <c r="AH1090" s="66"/>
      <c r="AI1090" s="66"/>
      <c r="AJ1090" s="66"/>
      <c r="AK1090" s="66"/>
      <c r="AL1090" s="66"/>
      <c r="AM1090" s="66"/>
      <c r="AN1090" s="66"/>
      <c r="AO1090" s="66"/>
      <c r="AP1090" s="66"/>
      <c r="AQ1090" s="66"/>
      <c r="AR1090" s="66"/>
      <c r="AS1090" s="66"/>
      <c r="AT1090" s="66"/>
      <c r="AU1090" s="66"/>
      <c r="AV1090" s="66"/>
      <c r="AW1090" s="66"/>
      <c r="AX1090" s="66"/>
      <c r="AY1090" s="66"/>
      <c r="AZ1090" s="66"/>
      <c r="BA1090" s="66"/>
      <c r="BB1090" s="66"/>
      <c r="BC1090" s="66"/>
      <c r="BD1090" s="66"/>
      <c r="BE1090" s="66"/>
      <c r="BF1090" s="66"/>
      <c r="BG1090" s="66"/>
      <c r="BH1090" s="66"/>
      <c r="BI1090" s="66"/>
      <c r="BJ1090" s="66"/>
      <c r="BK1090" s="66"/>
      <c r="BL1090" s="66"/>
      <c r="BM1090" s="66"/>
      <c r="BN1090" s="66"/>
      <c r="BO1090" s="66"/>
      <c r="BP1090" s="66"/>
      <c r="BQ1090" s="66"/>
      <c r="BR1090" s="66"/>
      <c r="BS1090" s="66"/>
      <c r="BT1090" s="66"/>
      <c r="BU1090" s="66"/>
      <c r="BV1090" s="66"/>
      <c r="BW1090" s="66"/>
      <c r="BX1090" s="66"/>
      <c r="BY1090" s="66"/>
      <c r="BZ1090" s="66"/>
      <c r="CA1090" s="66"/>
      <c r="CB1090" s="66"/>
      <c r="CC1090" s="66"/>
    </row>
    <row r="1091" spans="1:81" x14ac:dyDescent="0.25">
      <c r="A1091" s="66"/>
      <c r="B1091" s="66"/>
      <c r="C1091" s="79"/>
      <c r="D1091" s="67"/>
      <c r="E1091" s="66"/>
      <c r="F1091" s="66"/>
      <c r="G1091" s="66"/>
      <c r="H1091" s="66"/>
      <c r="I1091" s="110"/>
      <c r="J1091" s="110"/>
      <c r="K1091" s="111"/>
      <c r="L1091" s="111"/>
      <c r="M1091" s="112"/>
      <c r="N1091" s="112"/>
      <c r="O1091" s="112"/>
      <c r="P1091" s="66"/>
      <c r="Q1091" s="66"/>
      <c r="R1091" s="66"/>
      <c r="S1091" s="66"/>
      <c r="T1091" s="66"/>
      <c r="U1091" s="66"/>
      <c r="V1091" s="66"/>
      <c r="W1091" s="66"/>
      <c r="X1091" s="66"/>
      <c r="Y1091" s="66"/>
      <c r="Z1091" s="66"/>
      <c r="AA1091" s="66"/>
      <c r="AB1091" s="66"/>
      <c r="AC1091" s="66"/>
      <c r="AD1091" s="66"/>
      <c r="AE1091" s="66"/>
      <c r="AF1091" s="66"/>
      <c r="AG1091" s="66"/>
      <c r="AH1091" s="66"/>
      <c r="AI1091" s="66"/>
      <c r="AJ1091" s="66"/>
      <c r="AK1091" s="66"/>
      <c r="AL1091" s="66"/>
      <c r="AM1091" s="66"/>
      <c r="AN1091" s="66"/>
      <c r="AO1091" s="66"/>
      <c r="AP1091" s="66"/>
      <c r="AQ1091" s="66"/>
      <c r="AR1091" s="66"/>
      <c r="AS1091" s="66"/>
      <c r="AT1091" s="66"/>
      <c r="AU1091" s="66"/>
      <c r="AV1091" s="66"/>
      <c r="AW1091" s="66"/>
      <c r="AX1091" s="66"/>
      <c r="AY1091" s="66"/>
      <c r="AZ1091" s="66"/>
      <c r="BA1091" s="66"/>
      <c r="BB1091" s="66"/>
      <c r="BC1091" s="66"/>
      <c r="BD1091" s="66"/>
      <c r="BE1091" s="66"/>
      <c r="BF1091" s="66"/>
      <c r="BG1091" s="66"/>
      <c r="BH1091" s="66"/>
      <c r="BI1091" s="66"/>
      <c r="BJ1091" s="66"/>
      <c r="BK1091" s="66"/>
      <c r="BL1091" s="66"/>
      <c r="BM1091" s="66"/>
      <c r="BN1091" s="66"/>
      <c r="BO1091" s="66"/>
      <c r="BP1091" s="66"/>
      <c r="BQ1091" s="66"/>
      <c r="BR1091" s="66"/>
      <c r="BS1091" s="66"/>
      <c r="BT1091" s="66"/>
      <c r="BU1091" s="66"/>
      <c r="BV1091" s="66"/>
      <c r="BW1091" s="66"/>
      <c r="BX1091" s="66"/>
      <c r="BY1091" s="66"/>
      <c r="BZ1091" s="66"/>
      <c r="CA1091" s="66"/>
      <c r="CB1091" s="66"/>
      <c r="CC1091" s="66"/>
    </row>
    <row r="1092" spans="1:81" x14ac:dyDescent="0.25">
      <c r="A1092" s="66"/>
      <c r="B1092" s="66"/>
      <c r="C1092" s="79"/>
      <c r="D1092" s="67"/>
      <c r="E1092" s="66"/>
      <c r="F1092" s="66"/>
      <c r="G1092" s="66"/>
      <c r="H1092" s="66"/>
      <c r="I1092" s="110"/>
      <c r="J1092" s="110"/>
      <c r="K1092" s="111"/>
      <c r="L1092" s="111"/>
      <c r="M1092" s="112"/>
      <c r="N1092" s="112"/>
      <c r="O1092" s="112"/>
      <c r="P1092" s="66"/>
      <c r="Q1092" s="66"/>
      <c r="R1092" s="66"/>
      <c r="S1092" s="66"/>
      <c r="T1092" s="66"/>
      <c r="U1092" s="66"/>
      <c r="V1092" s="66"/>
      <c r="W1092" s="66"/>
      <c r="X1092" s="66"/>
      <c r="Y1092" s="66"/>
      <c r="Z1092" s="66"/>
      <c r="AA1092" s="66"/>
      <c r="AB1092" s="66"/>
      <c r="AC1092" s="66"/>
      <c r="AD1092" s="66"/>
      <c r="AE1092" s="66"/>
      <c r="AF1092" s="66"/>
      <c r="AG1092" s="66"/>
      <c r="AH1092" s="66"/>
      <c r="AI1092" s="66"/>
      <c r="AJ1092" s="66"/>
      <c r="AK1092" s="66"/>
      <c r="AL1092" s="66"/>
      <c r="AM1092" s="66"/>
      <c r="AN1092" s="66"/>
      <c r="AO1092" s="66"/>
      <c r="AP1092" s="66"/>
      <c r="AQ1092" s="66"/>
      <c r="AR1092" s="66"/>
      <c r="AS1092" s="66"/>
      <c r="AT1092" s="66"/>
      <c r="AU1092" s="66"/>
      <c r="AV1092" s="66"/>
      <c r="AW1092" s="66"/>
      <c r="AX1092" s="66"/>
      <c r="AY1092" s="66"/>
      <c r="AZ1092" s="66"/>
      <c r="BA1092" s="66"/>
      <c r="BB1092" s="66"/>
      <c r="BC1092" s="66"/>
      <c r="BD1092" s="66"/>
      <c r="BE1092" s="66"/>
      <c r="BF1092" s="66"/>
      <c r="BG1092" s="66"/>
      <c r="BH1092" s="66"/>
      <c r="BI1092" s="66"/>
      <c r="BJ1092" s="66"/>
      <c r="BK1092" s="66"/>
      <c r="BL1092" s="66"/>
      <c r="BM1092" s="66"/>
      <c r="BN1092" s="66"/>
      <c r="BO1092" s="66"/>
      <c r="BP1092" s="66"/>
      <c r="BQ1092" s="66"/>
      <c r="BR1092" s="66"/>
      <c r="BS1092" s="66"/>
      <c r="BT1092" s="66"/>
      <c r="BU1092" s="66"/>
      <c r="BV1092" s="66"/>
      <c r="BW1092" s="66"/>
      <c r="BX1092" s="66"/>
      <c r="BY1092" s="66"/>
      <c r="BZ1092" s="66"/>
      <c r="CA1092" s="66"/>
      <c r="CB1092" s="66"/>
      <c r="CC1092" s="66"/>
    </row>
    <row r="1093" spans="1:81" x14ac:dyDescent="0.25">
      <c r="A1093" s="66"/>
      <c r="B1093" s="66"/>
      <c r="C1093" s="79"/>
      <c r="D1093" s="67"/>
      <c r="E1093" s="66"/>
      <c r="F1093" s="66"/>
      <c r="G1093" s="66"/>
      <c r="H1093" s="66"/>
      <c r="I1093" s="110"/>
      <c r="J1093" s="110"/>
      <c r="K1093" s="111"/>
      <c r="L1093" s="111"/>
      <c r="M1093" s="112"/>
      <c r="N1093" s="112"/>
      <c r="O1093" s="112"/>
      <c r="P1093" s="66"/>
      <c r="Q1093" s="66"/>
      <c r="R1093" s="66"/>
      <c r="S1093" s="66"/>
      <c r="T1093" s="66"/>
      <c r="U1093" s="66"/>
      <c r="V1093" s="66"/>
      <c r="W1093" s="66"/>
      <c r="X1093" s="66"/>
      <c r="Y1093" s="66"/>
      <c r="Z1093" s="66"/>
      <c r="AA1093" s="66"/>
      <c r="AB1093" s="66"/>
      <c r="AC1093" s="66"/>
      <c r="AD1093" s="66"/>
      <c r="AE1093" s="66"/>
      <c r="AF1093" s="66"/>
      <c r="AG1093" s="66"/>
      <c r="AH1093" s="66"/>
      <c r="AI1093" s="66"/>
      <c r="AJ1093" s="66"/>
      <c r="AK1093" s="66"/>
      <c r="AL1093" s="66"/>
      <c r="AM1093" s="66"/>
      <c r="AN1093" s="66"/>
      <c r="AO1093" s="66"/>
      <c r="AP1093" s="66"/>
      <c r="AQ1093" s="66"/>
      <c r="AR1093" s="66"/>
      <c r="AS1093" s="66"/>
      <c r="AT1093" s="66"/>
      <c r="AU1093" s="66"/>
      <c r="AV1093" s="66"/>
      <c r="AW1093" s="66"/>
      <c r="AX1093" s="66"/>
      <c r="AY1093" s="66"/>
      <c r="AZ1093" s="66"/>
      <c r="BA1093" s="66"/>
      <c r="BB1093" s="66"/>
      <c r="BC1093" s="66"/>
      <c r="BD1093" s="66"/>
      <c r="BE1093" s="66"/>
      <c r="BF1093" s="66"/>
      <c r="BG1093" s="66"/>
      <c r="BH1093" s="66"/>
      <c r="BI1093" s="66"/>
      <c r="BJ1093" s="66"/>
      <c r="BK1093" s="66"/>
      <c r="BL1093" s="66"/>
      <c r="BM1093" s="66"/>
      <c r="BN1093" s="66"/>
      <c r="BO1093" s="66"/>
      <c r="BP1093" s="66"/>
      <c r="BQ1093" s="66"/>
      <c r="BR1093" s="66"/>
      <c r="BS1093" s="66"/>
      <c r="BT1093" s="66"/>
      <c r="BU1093" s="66"/>
      <c r="BV1093" s="66"/>
      <c r="BW1093" s="66"/>
      <c r="BX1093" s="66"/>
      <c r="BY1093" s="66"/>
      <c r="BZ1093" s="66"/>
      <c r="CA1093" s="66"/>
      <c r="CB1093" s="66"/>
      <c r="CC1093" s="66"/>
    </row>
    <row r="1094" spans="1:81" x14ac:dyDescent="0.25">
      <c r="A1094" s="66"/>
      <c r="B1094" s="66"/>
      <c r="C1094" s="79"/>
      <c r="D1094" s="67"/>
      <c r="E1094" s="66"/>
      <c r="F1094" s="66"/>
      <c r="G1094" s="66"/>
      <c r="H1094" s="66"/>
      <c r="I1094" s="110"/>
      <c r="J1094" s="110"/>
      <c r="K1094" s="111"/>
      <c r="L1094" s="111"/>
      <c r="M1094" s="112"/>
      <c r="N1094" s="112"/>
      <c r="O1094" s="112"/>
      <c r="P1094" s="66"/>
      <c r="Q1094" s="66"/>
      <c r="R1094" s="66"/>
      <c r="S1094" s="66"/>
      <c r="T1094" s="66"/>
      <c r="U1094" s="66"/>
      <c r="V1094" s="66"/>
      <c r="W1094" s="66"/>
      <c r="X1094" s="66"/>
      <c r="Y1094" s="66"/>
      <c r="Z1094" s="66"/>
      <c r="AA1094" s="66"/>
      <c r="AB1094" s="66"/>
      <c r="AC1094" s="66"/>
      <c r="AD1094" s="66"/>
      <c r="AE1094" s="66"/>
      <c r="AF1094" s="66"/>
      <c r="AG1094" s="66"/>
      <c r="AH1094" s="66"/>
      <c r="AI1094" s="66"/>
      <c r="AJ1094" s="66"/>
      <c r="AK1094" s="66"/>
      <c r="AL1094" s="66"/>
      <c r="AM1094" s="66"/>
      <c r="AN1094" s="66"/>
      <c r="AO1094" s="66"/>
      <c r="AP1094" s="66"/>
      <c r="AQ1094" s="66"/>
      <c r="AR1094" s="66"/>
      <c r="AS1094" s="66"/>
      <c r="AT1094" s="66"/>
      <c r="AU1094" s="66"/>
      <c r="AV1094" s="66"/>
      <c r="AW1094" s="66"/>
      <c r="AX1094" s="66"/>
      <c r="AY1094" s="66"/>
      <c r="AZ1094" s="66"/>
      <c r="BA1094" s="66"/>
      <c r="BB1094" s="66"/>
      <c r="BC1094" s="66"/>
      <c r="BD1094" s="66"/>
      <c r="BE1094" s="66"/>
      <c r="BF1094" s="66"/>
      <c r="BG1094" s="66"/>
      <c r="BH1094" s="66"/>
      <c r="BI1094" s="66"/>
      <c r="BJ1094" s="66"/>
      <c r="BK1094" s="66"/>
      <c r="BL1094" s="66"/>
      <c r="BM1094" s="66"/>
      <c r="BN1094" s="66"/>
      <c r="BO1094" s="66"/>
      <c r="BP1094" s="66"/>
      <c r="BQ1094" s="66"/>
      <c r="BR1094" s="66"/>
      <c r="BS1094" s="66"/>
      <c r="BT1094" s="66"/>
      <c r="BU1094" s="66"/>
      <c r="BV1094" s="66"/>
      <c r="BW1094" s="66"/>
      <c r="BX1094" s="66"/>
      <c r="BY1094" s="66"/>
      <c r="BZ1094" s="66"/>
      <c r="CA1094" s="66"/>
      <c r="CB1094" s="66"/>
      <c r="CC1094" s="66"/>
    </row>
    <row r="1095" spans="1:81" x14ac:dyDescent="0.25">
      <c r="A1095" s="66"/>
      <c r="B1095" s="66"/>
      <c r="C1095" s="79"/>
      <c r="D1095" s="67"/>
      <c r="E1095" s="66"/>
      <c r="F1095" s="66"/>
      <c r="G1095" s="66"/>
      <c r="H1095" s="66"/>
      <c r="I1095" s="110"/>
      <c r="J1095" s="110"/>
      <c r="K1095" s="111"/>
      <c r="L1095" s="111"/>
      <c r="M1095" s="112"/>
      <c r="N1095" s="112"/>
      <c r="O1095" s="112"/>
      <c r="P1095" s="66"/>
      <c r="Q1095" s="66"/>
      <c r="R1095" s="66"/>
      <c r="S1095" s="66"/>
      <c r="T1095" s="66"/>
      <c r="U1095" s="66"/>
      <c r="V1095" s="66"/>
      <c r="W1095" s="66"/>
      <c r="X1095" s="66"/>
      <c r="Y1095" s="66"/>
      <c r="Z1095" s="66"/>
      <c r="AA1095" s="66"/>
      <c r="AB1095" s="66"/>
      <c r="AC1095" s="66"/>
      <c r="AD1095" s="66"/>
      <c r="AE1095" s="66"/>
      <c r="AF1095" s="66"/>
      <c r="AG1095" s="66"/>
      <c r="AH1095" s="66"/>
      <c r="AI1095" s="66"/>
      <c r="AJ1095" s="66"/>
      <c r="AK1095" s="66"/>
      <c r="AL1095" s="66"/>
      <c r="AM1095" s="66"/>
      <c r="AN1095" s="66"/>
      <c r="AO1095" s="66"/>
      <c r="AP1095" s="66"/>
      <c r="AQ1095" s="66"/>
      <c r="AR1095" s="66"/>
      <c r="AS1095" s="66"/>
      <c r="AT1095" s="66"/>
      <c r="AU1095" s="66"/>
      <c r="AV1095" s="66"/>
      <c r="AW1095" s="66"/>
      <c r="AX1095" s="66"/>
      <c r="AY1095" s="66"/>
      <c r="AZ1095" s="66"/>
      <c r="BA1095" s="66"/>
      <c r="BB1095" s="66"/>
      <c r="BC1095" s="66"/>
      <c r="BD1095" s="66"/>
      <c r="BE1095" s="66"/>
      <c r="BF1095" s="66"/>
      <c r="BG1095" s="66"/>
      <c r="BH1095" s="66"/>
      <c r="BI1095" s="66"/>
      <c r="BJ1095" s="66"/>
      <c r="BK1095" s="66"/>
      <c r="BL1095" s="66"/>
      <c r="BM1095" s="66"/>
      <c r="BN1095" s="66"/>
      <c r="BO1095" s="66"/>
      <c r="BP1095" s="66"/>
      <c r="BQ1095" s="66"/>
      <c r="BR1095" s="66"/>
      <c r="BS1095" s="66"/>
      <c r="BT1095" s="66"/>
      <c r="BU1095" s="66"/>
      <c r="BV1095" s="66"/>
      <c r="BW1095" s="66"/>
      <c r="BX1095" s="66"/>
      <c r="BY1095" s="66"/>
      <c r="BZ1095" s="66"/>
      <c r="CA1095" s="66"/>
      <c r="CB1095" s="66"/>
      <c r="CC1095" s="66"/>
    </row>
    <row r="1096" spans="1:81" x14ac:dyDescent="0.25">
      <c r="A1096" s="66"/>
      <c r="B1096" s="66"/>
      <c r="C1096" s="79"/>
      <c r="D1096" s="67"/>
      <c r="E1096" s="66"/>
      <c r="F1096" s="66"/>
      <c r="G1096" s="66"/>
      <c r="H1096" s="66"/>
      <c r="I1096" s="110"/>
      <c r="J1096" s="110"/>
      <c r="K1096" s="111"/>
      <c r="L1096" s="111"/>
      <c r="M1096" s="112"/>
      <c r="N1096" s="112"/>
      <c r="O1096" s="112"/>
      <c r="P1096" s="66"/>
      <c r="Q1096" s="66"/>
      <c r="R1096" s="66"/>
      <c r="S1096" s="66"/>
      <c r="T1096" s="66"/>
      <c r="U1096" s="66"/>
      <c r="V1096" s="66"/>
      <c r="W1096" s="66"/>
      <c r="X1096" s="66"/>
      <c r="Y1096" s="66"/>
      <c r="Z1096" s="66"/>
      <c r="AA1096" s="66"/>
      <c r="AB1096" s="66"/>
      <c r="AC1096" s="66"/>
      <c r="AD1096" s="66"/>
      <c r="AE1096" s="66"/>
      <c r="AF1096" s="66"/>
      <c r="AG1096" s="66"/>
      <c r="AH1096" s="66"/>
      <c r="AI1096" s="66"/>
      <c r="AJ1096" s="66"/>
      <c r="AK1096" s="66"/>
      <c r="AL1096" s="66"/>
      <c r="AM1096" s="66"/>
      <c r="AN1096" s="66"/>
      <c r="AO1096" s="66"/>
      <c r="AP1096" s="66"/>
      <c r="AQ1096" s="66"/>
      <c r="AR1096" s="66"/>
      <c r="AS1096" s="66"/>
      <c r="AT1096" s="66"/>
      <c r="AU1096" s="66"/>
      <c r="AV1096" s="66"/>
      <c r="AW1096" s="66"/>
      <c r="AX1096" s="66"/>
      <c r="AY1096" s="66"/>
      <c r="AZ1096" s="66"/>
      <c r="BA1096" s="66"/>
      <c r="BB1096" s="66"/>
      <c r="BC1096" s="66"/>
      <c r="BD1096" s="66"/>
      <c r="BE1096" s="66"/>
      <c r="BF1096" s="66"/>
      <c r="BG1096" s="66"/>
      <c r="BH1096" s="66"/>
      <c r="BI1096" s="66"/>
      <c r="BJ1096" s="66"/>
      <c r="BK1096" s="66"/>
      <c r="BL1096" s="66"/>
      <c r="BM1096" s="66"/>
      <c r="BN1096" s="66"/>
      <c r="BO1096" s="66"/>
      <c r="BP1096" s="66"/>
      <c r="BQ1096" s="66"/>
      <c r="BR1096" s="66"/>
      <c r="BS1096" s="66"/>
      <c r="BT1096" s="66"/>
      <c r="BU1096" s="66"/>
      <c r="BV1096" s="66"/>
      <c r="BW1096" s="66"/>
      <c r="BX1096" s="66"/>
      <c r="BY1096" s="66"/>
      <c r="BZ1096" s="66"/>
      <c r="CA1096" s="66"/>
      <c r="CB1096" s="66"/>
      <c r="CC1096" s="66"/>
    </row>
    <row r="1097" spans="1:81" x14ac:dyDescent="0.25">
      <c r="A1097" s="66"/>
      <c r="B1097" s="66"/>
      <c r="C1097" s="79"/>
      <c r="D1097" s="67"/>
      <c r="E1097" s="66"/>
      <c r="F1097" s="66"/>
      <c r="G1097" s="66"/>
      <c r="H1097" s="66"/>
      <c r="I1097" s="110"/>
      <c r="J1097" s="110"/>
      <c r="K1097" s="111"/>
      <c r="L1097" s="111"/>
      <c r="M1097" s="112"/>
      <c r="N1097" s="112"/>
      <c r="O1097" s="112"/>
      <c r="P1097" s="66"/>
      <c r="Q1097" s="66"/>
      <c r="R1097" s="66"/>
      <c r="S1097" s="66"/>
      <c r="T1097" s="66"/>
      <c r="U1097" s="66"/>
      <c r="V1097" s="66"/>
      <c r="W1097" s="66"/>
      <c r="X1097" s="66"/>
      <c r="Y1097" s="66"/>
      <c r="Z1097" s="66"/>
      <c r="AA1097" s="66"/>
      <c r="AB1097" s="66"/>
      <c r="AC1097" s="66"/>
      <c r="AD1097" s="66"/>
      <c r="AE1097" s="66"/>
      <c r="AF1097" s="66"/>
      <c r="AG1097" s="66"/>
      <c r="AH1097" s="66"/>
      <c r="AI1097" s="66"/>
      <c r="AJ1097" s="66"/>
      <c r="AK1097" s="66"/>
      <c r="AL1097" s="66"/>
      <c r="AM1097" s="66"/>
      <c r="AN1097" s="66"/>
      <c r="AO1097" s="66"/>
      <c r="AP1097" s="66"/>
      <c r="AQ1097" s="66"/>
      <c r="AR1097" s="66"/>
      <c r="AS1097" s="66"/>
      <c r="AT1097" s="66"/>
      <c r="AU1097" s="66"/>
      <c r="AV1097" s="66"/>
      <c r="AW1097" s="66"/>
      <c r="AX1097" s="66"/>
      <c r="AY1097" s="66"/>
      <c r="AZ1097" s="66"/>
      <c r="BA1097" s="66"/>
      <c r="BB1097" s="66"/>
      <c r="BC1097" s="66"/>
      <c r="BD1097" s="66"/>
      <c r="BE1097" s="66"/>
      <c r="BF1097" s="66"/>
      <c r="BG1097" s="66"/>
      <c r="BH1097" s="66"/>
      <c r="BI1097" s="66"/>
      <c r="BJ1097" s="66"/>
      <c r="BK1097" s="66"/>
      <c r="BL1097" s="66"/>
      <c r="BM1097" s="66"/>
      <c r="BN1097" s="66"/>
      <c r="BO1097" s="66"/>
      <c r="BP1097" s="66"/>
      <c r="BQ1097" s="66"/>
      <c r="BR1097" s="66"/>
      <c r="BS1097" s="66"/>
      <c r="BT1097" s="66"/>
      <c r="BU1097" s="66"/>
      <c r="BV1097" s="66"/>
      <c r="BW1097" s="66"/>
      <c r="BX1097" s="66"/>
      <c r="BY1097" s="66"/>
      <c r="BZ1097" s="66"/>
      <c r="CA1097" s="66"/>
      <c r="CB1097" s="66"/>
      <c r="CC1097" s="66"/>
    </row>
    <row r="1098" spans="1:81" x14ac:dyDescent="0.25">
      <c r="A1098" s="66"/>
      <c r="B1098" s="66"/>
      <c r="C1098" s="79"/>
      <c r="D1098" s="67"/>
      <c r="E1098" s="66"/>
      <c r="F1098" s="66"/>
      <c r="G1098" s="66"/>
      <c r="H1098" s="66"/>
      <c r="I1098" s="110"/>
      <c r="J1098" s="110"/>
      <c r="K1098" s="111"/>
      <c r="L1098" s="111"/>
      <c r="M1098" s="112"/>
      <c r="N1098" s="112"/>
      <c r="O1098" s="112"/>
      <c r="P1098" s="66"/>
      <c r="Q1098" s="66"/>
      <c r="R1098" s="66"/>
      <c r="S1098" s="66"/>
      <c r="T1098" s="66"/>
      <c r="U1098" s="66"/>
      <c r="V1098" s="66"/>
      <c r="W1098" s="66"/>
      <c r="X1098" s="66"/>
      <c r="Y1098" s="66"/>
      <c r="Z1098" s="66"/>
      <c r="AA1098" s="66"/>
      <c r="AB1098" s="66"/>
      <c r="AC1098" s="66"/>
      <c r="AD1098" s="66"/>
      <c r="AE1098" s="66"/>
      <c r="AF1098" s="66"/>
      <c r="AG1098" s="66"/>
      <c r="AH1098" s="66"/>
      <c r="AI1098" s="66"/>
      <c r="AJ1098" s="66"/>
      <c r="AK1098" s="66"/>
      <c r="AL1098" s="66"/>
      <c r="AM1098" s="66"/>
      <c r="AN1098" s="66"/>
      <c r="AO1098" s="66"/>
      <c r="AP1098" s="66"/>
      <c r="AQ1098" s="66"/>
      <c r="AR1098" s="66"/>
      <c r="AS1098" s="66"/>
      <c r="AT1098" s="66"/>
      <c r="AU1098" s="66"/>
      <c r="AV1098" s="66"/>
      <c r="AW1098" s="66"/>
      <c r="AX1098" s="66"/>
      <c r="AY1098" s="66"/>
      <c r="AZ1098" s="66"/>
      <c r="BA1098" s="66"/>
      <c r="BB1098" s="66"/>
      <c r="BC1098" s="66"/>
      <c r="BD1098" s="66"/>
      <c r="BE1098" s="66"/>
      <c r="BF1098" s="66"/>
      <c r="BG1098" s="66"/>
      <c r="BH1098" s="66"/>
      <c r="BI1098" s="66"/>
      <c r="BJ1098" s="66"/>
      <c r="BK1098" s="66"/>
      <c r="BL1098" s="66"/>
      <c r="BM1098" s="66"/>
      <c r="BN1098" s="66"/>
      <c r="BO1098" s="66"/>
      <c r="BP1098" s="66"/>
      <c r="BQ1098" s="66"/>
      <c r="BR1098" s="66"/>
      <c r="BS1098" s="66"/>
      <c r="BT1098" s="66"/>
      <c r="BU1098" s="66"/>
      <c r="BV1098" s="66"/>
      <c r="BW1098" s="66"/>
      <c r="BX1098" s="66"/>
      <c r="BY1098" s="66"/>
      <c r="BZ1098" s="66"/>
      <c r="CA1098" s="66"/>
      <c r="CB1098" s="66"/>
      <c r="CC1098" s="66"/>
    </row>
    <row r="1099" spans="1:81" x14ac:dyDescent="0.25">
      <c r="A1099" s="66"/>
      <c r="B1099" s="66"/>
      <c r="C1099" s="79"/>
      <c r="D1099" s="67"/>
      <c r="E1099" s="66"/>
      <c r="F1099" s="66"/>
      <c r="G1099" s="66"/>
      <c r="H1099" s="66"/>
      <c r="I1099" s="110"/>
      <c r="J1099" s="110"/>
      <c r="K1099" s="111"/>
      <c r="L1099" s="111"/>
      <c r="M1099" s="112"/>
      <c r="N1099" s="112"/>
      <c r="O1099" s="112"/>
      <c r="P1099" s="66"/>
      <c r="Q1099" s="66"/>
      <c r="R1099" s="66"/>
      <c r="S1099" s="66"/>
      <c r="T1099" s="66"/>
      <c r="U1099" s="66"/>
      <c r="V1099" s="66"/>
      <c r="W1099" s="66"/>
      <c r="X1099" s="66"/>
      <c r="Y1099" s="66"/>
      <c r="Z1099" s="66"/>
      <c r="AA1099" s="66"/>
      <c r="AB1099" s="66"/>
      <c r="AC1099" s="66"/>
      <c r="AD1099" s="66"/>
      <c r="AE1099" s="66"/>
      <c r="AF1099" s="66"/>
      <c r="AG1099" s="66"/>
      <c r="AH1099" s="66"/>
      <c r="AI1099" s="66"/>
      <c r="AJ1099" s="66"/>
      <c r="AK1099" s="66"/>
      <c r="AL1099" s="66"/>
      <c r="AM1099" s="66"/>
      <c r="AN1099" s="66"/>
      <c r="AO1099" s="66"/>
      <c r="AP1099" s="66"/>
      <c r="AQ1099" s="66"/>
      <c r="AR1099" s="66"/>
      <c r="AS1099" s="66"/>
      <c r="AT1099" s="66"/>
      <c r="AU1099" s="66"/>
      <c r="AV1099" s="66"/>
      <c r="AW1099" s="66"/>
      <c r="AX1099" s="66"/>
      <c r="AY1099" s="66"/>
      <c r="AZ1099" s="66"/>
      <c r="BA1099" s="66"/>
      <c r="BB1099" s="66"/>
      <c r="BC1099" s="66"/>
      <c r="BD1099" s="66"/>
      <c r="BE1099" s="66"/>
      <c r="BF1099" s="66"/>
      <c r="BG1099" s="66"/>
      <c r="BH1099" s="66"/>
      <c r="BI1099" s="66"/>
      <c r="BJ1099" s="66"/>
      <c r="BK1099" s="66"/>
      <c r="BL1099" s="66"/>
      <c r="BM1099" s="66"/>
      <c r="BN1099" s="66"/>
      <c r="BO1099" s="66"/>
      <c r="BP1099" s="66"/>
      <c r="BQ1099" s="66"/>
      <c r="BR1099" s="66"/>
      <c r="BS1099" s="66"/>
      <c r="BT1099" s="66"/>
      <c r="BU1099" s="66"/>
      <c r="BV1099" s="66"/>
      <c r="BW1099" s="66"/>
      <c r="BX1099" s="66"/>
      <c r="BY1099" s="66"/>
      <c r="BZ1099" s="66"/>
      <c r="CA1099" s="66"/>
      <c r="CB1099" s="66"/>
      <c r="CC1099" s="66"/>
    </row>
    <row r="1100" spans="1:81" x14ac:dyDescent="0.25">
      <c r="A1100" s="66"/>
      <c r="B1100" s="66"/>
      <c r="C1100" s="79"/>
      <c r="D1100" s="67"/>
      <c r="E1100" s="66"/>
      <c r="F1100" s="66"/>
      <c r="G1100" s="66"/>
      <c r="H1100" s="66"/>
      <c r="I1100" s="110"/>
      <c r="J1100" s="110"/>
      <c r="K1100" s="111"/>
      <c r="L1100" s="111"/>
      <c r="M1100" s="112"/>
      <c r="N1100" s="112"/>
      <c r="O1100" s="112"/>
      <c r="P1100" s="66"/>
      <c r="Q1100" s="66"/>
      <c r="R1100" s="66"/>
      <c r="S1100" s="66"/>
      <c r="T1100" s="66"/>
      <c r="U1100" s="66"/>
      <c r="V1100" s="66"/>
      <c r="W1100" s="66"/>
      <c r="X1100" s="66"/>
      <c r="Y1100" s="66"/>
      <c r="Z1100" s="66"/>
      <c r="AA1100" s="66"/>
      <c r="AB1100" s="66"/>
      <c r="AC1100" s="66"/>
      <c r="AD1100" s="66"/>
      <c r="AE1100" s="66"/>
      <c r="AF1100" s="66"/>
      <c r="AG1100" s="66"/>
      <c r="AH1100" s="66"/>
      <c r="AI1100" s="66"/>
      <c r="AJ1100" s="66"/>
      <c r="AK1100" s="66"/>
      <c r="AL1100" s="66"/>
      <c r="AM1100" s="66"/>
      <c r="AN1100" s="66"/>
      <c r="AO1100" s="66"/>
      <c r="AP1100" s="66"/>
      <c r="AQ1100" s="66"/>
      <c r="AR1100" s="66"/>
      <c r="AS1100" s="66"/>
      <c r="AT1100" s="66"/>
      <c r="AU1100" s="66"/>
      <c r="AV1100" s="66"/>
      <c r="AW1100" s="66"/>
      <c r="AX1100" s="66"/>
      <c r="AY1100" s="66"/>
      <c r="AZ1100" s="66"/>
      <c r="BA1100" s="66"/>
      <c r="BB1100" s="66"/>
      <c r="BC1100" s="66"/>
      <c r="BD1100" s="66"/>
      <c r="BE1100" s="66"/>
      <c r="BF1100" s="66"/>
      <c r="BG1100" s="66"/>
      <c r="BH1100" s="66"/>
      <c r="BI1100" s="66"/>
      <c r="BJ1100" s="66"/>
      <c r="BK1100" s="66"/>
      <c r="BL1100" s="66"/>
      <c r="BM1100" s="66"/>
      <c r="BN1100" s="66"/>
      <c r="BO1100" s="66"/>
      <c r="BP1100" s="66"/>
      <c r="BQ1100" s="66"/>
      <c r="BR1100" s="66"/>
      <c r="BS1100" s="66"/>
      <c r="BT1100" s="66"/>
      <c r="BU1100" s="66"/>
      <c r="BV1100" s="66"/>
      <c r="BW1100" s="66"/>
      <c r="BX1100" s="66"/>
      <c r="BY1100" s="66"/>
      <c r="BZ1100" s="66"/>
      <c r="CA1100" s="66"/>
      <c r="CB1100" s="66"/>
      <c r="CC1100" s="66"/>
    </row>
    <row r="1101" spans="1:81" x14ac:dyDescent="0.25">
      <c r="A1101" s="66"/>
      <c r="B1101" s="66"/>
      <c r="C1101" s="79"/>
      <c r="D1101" s="67"/>
      <c r="E1101" s="66"/>
      <c r="F1101" s="66"/>
      <c r="G1101" s="66"/>
      <c r="H1101" s="66"/>
      <c r="I1101" s="110"/>
      <c r="J1101" s="110"/>
      <c r="K1101" s="111"/>
      <c r="L1101" s="111"/>
      <c r="M1101" s="112"/>
      <c r="N1101" s="112"/>
      <c r="O1101" s="112"/>
      <c r="P1101" s="66"/>
      <c r="Q1101" s="66"/>
      <c r="R1101" s="66"/>
      <c r="S1101" s="66"/>
      <c r="T1101" s="66"/>
      <c r="U1101" s="66"/>
      <c r="V1101" s="66"/>
      <c r="W1101" s="66"/>
      <c r="X1101" s="66"/>
      <c r="Y1101" s="66"/>
      <c r="Z1101" s="66"/>
      <c r="AA1101" s="66"/>
      <c r="AB1101" s="66"/>
      <c r="AC1101" s="66"/>
      <c r="AD1101" s="66"/>
      <c r="AE1101" s="66"/>
      <c r="AF1101" s="66"/>
      <c r="AG1101" s="66"/>
      <c r="AH1101" s="66"/>
      <c r="AI1101" s="66"/>
      <c r="AJ1101" s="66"/>
      <c r="AK1101" s="66"/>
      <c r="AL1101" s="66"/>
      <c r="AM1101" s="66"/>
      <c r="AN1101" s="66"/>
      <c r="AO1101" s="66"/>
      <c r="AP1101" s="66"/>
      <c r="AQ1101" s="66"/>
      <c r="AR1101" s="66"/>
      <c r="AS1101" s="66"/>
      <c r="AT1101" s="66"/>
      <c r="AU1101" s="66"/>
      <c r="AV1101" s="66"/>
      <c r="AW1101" s="66"/>
      <c r="AX1101" s="66"/>
      <c r="AY1101" s="66"/>
      <c r="AZ1101" s="66"/>
      <c r="BA1101" s="66"/>
      <c r="BB1101" s="66"/>
      <c r="BC1101" s="66"/>
      <c r="BD1101" s="66"/>
      <c r="BE1101" s="66"/>
      <c r="BF1101" s="66"/>
      <c r="BG1101" s="66"/>
      <c r="BH1101" s="66"/>
      <c r="BI1101" s="66"/>
      <c r="BJ1101" s="66"/>
      <c r="BK1101" s="66"/>
      <c r="BL1101" s="66"/>
      <c r="BM1101" s="66"/>
      <c r="BN1101" s="66"/>
      <c r="BO1101" s="66"/>
      <c r="BP1101" s="66"/>
      <c r="BQ1101" s="66"/>
      <c r="BR1101" s="66"/>
      <c r="BS1101" s="66"/>
      <c r="BT1101" s="66"/>
      <c r="BU1101" s="66"/>
      <c r="BV1101" s="66"/>
      <c r="BW1101" s="66"/>
      <c r="BX1101" s="66"/>
      <c r="BY1101" s="66"/>
      <c r="BZ1101" s="66"/>
      <c r="CA1101" s="66"/>
      <c r="CB1101" s="66"/>
      <c r="CC1101" s="66"/>
    </row>
    <row r="1102" spans="1:81" x14ac:dyDescent="0.25">
      <c r="A1102" s="66"/>
      <c r="B1102" s="66"/>
      <c r="C1102" s="79"/>
      <c r="D1102" s="67"/>
      <c r="E1102" s="66"/>
      <c r="F1102" s="66"/>
      <c r="G1102" s="66"/>
      <c r="H1102" s="66"/>
      <c r="I1102" s="110"/>
      <c r="J1102" s="110"/>
      <c r="K1102" s="111"/>
      <c r="L1102" s="111"/>
      <c r="M1102" s="112"/>
      <c r="N1102" s="112"/>
      <c r="O1102" s="112"/>
      <c r="P1102" s="66"/>
      <c r="Q1102" s="66"/>
      <c r="R1102" s="66"/>
      <c r="S1102" s="66"/>
      <c r="T1102" s="66"/>
      <c r="U1102" s="66"/>
      <c r="V1102" s="66"/>
      <c r="W1102" s="66"/>
      <c r="X1102" s="66"/>
      <c r="Y1102" s="66"/>
      <c r="Z1102" s="66"/>
      <c r="AA1102" s="66"/>
      <c r="AB1102" s="66"/>
      <c r="AC1102" s="66"/>
      <c r="AD1102" s="66"/>
      <c r="AE1102" s="66"/>
      <c r="AF1102" s="66"/>
      <c r="AG1102" s="66"/>
      <c r="AH1102" s="66"/>
      <c r="AI1102" s="66"/>
      <c r="AJ1102" s="66"/>
      <c r="AK1102" s="66"/>
      <c r="AL1102" s="66"/>
      <c r="AM1102" s="66"/>
      <c r="AN1102" s="66"/>
      <c r="AO1102" s="66"/>
      <c r="AP1102" s="66"/>
      <c r="AQ1102" s="66"/>
      <c r="AR1102" s="66"/>
      <c r="AS1102" s="66"/>
      <c r="AT1102" s="66"/>
      <c r="AU1102" s="66"/>
      <c r="AV1102" s="66"/>
      <c r="AW1102" s="66"/>
      <c r="AX1102" s="66"/>
      <c r="AY1102" s="66"/>
      <c r="AZ1102" s="66"/>
      <c r="BA1102" s="66"/>
      <c r="BB1102" s="66"/>
      <c r="BC1102" s="66"/>
      <c r="BD1102" s="66"/>
      <c r="BE1102" s="66"/>
      <c r="BF1102" s="66"/>
      <c r="BG1102" s="66"/>
      <c r="BH1102" s="66"/>
      <c r="BI1102" s="66"/>
      <c r="BJ1102" s="66"/>
      <c r="BK1102" s="66"/>
      <c r="BL1102" s="66"/>
      <c r="BM1102" s="66"/>
      <c r="BN1102" s="66"/>
      <c r="BO1102" s="66"/>
      <c r="BP1102" s="66"/>
      <c r="BQ1102" s="66"/>
      <c r="BR1102" s="66"/>
      <c r="BS1102" s="66"/>
      <c r="BT1102" s="66"/>
      <c r="BU1102" s="66"/>
      <c r="BV1102" s="66"/>
      <c r="BW1102" s="66"/>
      <c r="BX1102" s="66"/>
      <c r="BY1102" s="66"/>
      <c r="BZ1102" s="66"/>
      <c r="CA1102" s="66"/>
      <c r="CB1102" s="66"/>
      <c r="CC1102" s="66"/>
    </row>
    <row r="1103" spans="1:81" x14ac:dyDescent="0.25">
      <c r="A1103" s="66"/>
      <c r="B1103" s="66"/>
      <c r="C1103" s="79"/>
      <c r="D1103" s="67"/>
      <c r="E1103" s="66"/>
      <c r="F1103" s="66"/>
      <c r="G1103" s="66"/>
      <c r="H1103" s="66"/>
      <c r="I1103" s="110"/>
      <c r="J1103" s="110"/>
      <c r="K1103" s="111"/>
      <c r="L1103" s="111"/>
      <c r="M1103" s="112"/>
      <c r="N1103" s="112"/>
      <c r="O1103" s="112"/>
      <c r="P1103" s="66"/>
      <c r="Q1103" s="66"/>
      <c r="R1103" s="66"/>
      <c r="S1103" s="66"/>
      <c r="T1103" s="66"/>
      <c r="U1103" s="66"/>
      <c r="V1103" s="66"/>
      <c r="W1103" s="66"/>
      <c r="X1103" s="66"/>
      <c r="Y1103" s="66"/>
      <c r="Z1103" s="66"/>
      <c r="AA1103" s="66"/>
      <c r="AB1103" s="66"/>
      <c r="AC1103" s="66"/>
      <c r="AD1103" s="66"/>
      <c r="AE1103" s="66"/>
      <c r="AF1103" s="66"/>
      <c r="AG1103" s="66"/>
      <c r="AH1103" s="66"/>
      <c r="AI1103" s="66"/>
      <c r="AJ1103" s="66"/>
      <c r="AK1103" s="66"/>
      <c r="AL1103" s="66"/>
      <c r="AM1103" s="66"/>
      <c r="AN1103" s="66"/>
      <c r="AO1103" s="66"/>
      <c r="AP1103" s="66"/>
      <c r="AQ1103" s="66"/>
      <c r="AR1103" s="66"/>
      <c r="AS1103" s="66"/>
      <c r="AT1103" s="66"/>
      <c r="AU1103" s="66"/>
      <c r="AV1103" s="66"/>
      <c r="AW1103" s="66"/>
      <c r="AX1103" s="66"/>
      <c r="AY1103" s="66"/>
      <c r="AZ1103" s="66"/>
      <c r="BA1103" s="66"/>
      <c r="BB1103" s="66"/>
      <c r="BC1103" s="66"/>
      <c r="BD1103" s="66"/>
      <c r="BE1103" s="66"/>
      <c r="BF1103" s="66"/>
      <c r="BG1103" s="66"/>
      <c r="BH1103" s="66"/>
      <c r="BI1103" s="66"/>
      <c r="BJ1103" s="66"/>
      <c r="BK1103" s="66"/>
      <c r="BL1103" s="66"/>
      <c r="BM1103" s="66"/>
      <c r="BN1103" s="66"/>
      <c r="BO1103" s="66"/>
      <c r="BP1103" s="66"/>
      <c r="BQ1103" s="66"/>
      <c r="BR1103" s="66"/>
      <c r="BS1103" s="66"/>
      <c r="BT1103" s="66"/>
      <c r="BU1103" s="66"/>
      <c r="BV1103" s="66"/>
      <c r="BW1103" s="66"/>
      <c r="BX1103" s="66"/>
      <c r="BY1103" s="66"/>
      <c r="BZ1103" s="66"/>
      <c r="CA1103" s="66"/>
      <c r="CB1103" s="66"/>
      <c r="CC1103" s="66"/>
    </row>
    <row r="1104" spans="1:81" x14ac:dyDescent="0.25">
      <c r="A1104" s="66"/>
      <c r="B1104" s="66"/>
      <c r="C1104" s="79"/>
      <c r="D1104" s="67"/>
      <c r="E1104" s="66"/>
      <c r="F1104" s="66"/>
      <c r="G1104" s="66"/>
      <c r="H1104" s="66"/>
      <c r="I1104" s="110"/>
      <c r="J1104" s="110"/>
      <c r="K1104" s="111"/>
      <c r="L1104" s="111"/>
      <c r="M1104" s="112"/>
      <c r="N1104" s="112"/>
      <c r="O1104" s="112"/>
      <c r="P1104" s="66"/>
      <c r="Q1104" s="66"/>
      <c r="R1104" s="66"/>
      <c r="S1104" s="66"/>
      <c r="T1104" s="66"/>
      <c r="U1104" s="66"/>
      <c r="V1104" s="66"/>
      <c r="W1104" s="66"/>
      <c r="X1104" s="66"/>
      <c r="Y1104" s="66"/>
      <c r="Z1104" s="66"/>
      <c r="AA1104" s="66"/>
      <c r="AB1104" s="66"/>
      <c r="AC1104" s="66"/>
      <c r="AD1104" s="66"/>
      <c r="AE1104" s="66"/>
      <c r="AF1104" s="66"/>
      <c r="AG1104" s="66"/>
      <c r="AH1104" s="66"/>
      <c r="AI1104" s="66"/>
      <c r="AJ1104" s="66"/>
      <c r="AK1104" s="66"/>
      <c r="AL1104" s="66"/>
      <c r="AM1104" s="66"/>
      <c r="AN1104" s="66"/>
      <c r="AO1104" s="66"/>
      <c r="AP1104" s="66"/>
      <c r="AQ1104" s="66"/>
      <c r="AR1104" s="66"/>
      <c r="AS1104" s="66"/>
      <c r="AT1104" s="66"/>
      <c r="AU1104" s="66"/>
      <c r="AV1104" s="66"/>
      <c r="AW1104" s="66"/>
      <c r="AX1104" s="66"/>
      <c r="AY1104" s="66"/>
      <c r="AZ1104" s="66"/>
      <c r="BA1104" s="66"/>
      <c r="BB1104" s="66"/>
      <c r="BC1104" s="66"/>
      <c r="BD1104" s="66"/>
      <c r="BE1104" s="66"/>
      <c r="BF1104" s="66"/>
      <c r="BG1104" s="66"/>
      <c r="BH1104" s="66"/>
      <c r="BI1104" s="66"/>
      <c r="BJ1104" s="66"/>
      <c r="BK1104" s="66"/>
      <c r="BL1104" s="66"/>
      <c r="BM1104" s="66"/>
      <c r="BN1104" s="66"/>
      <c r="BO1104" s="66"/>
      <c r="BP1104" s="66"/>
      <c r="BQ1104" s="66"/>
      <c r="BR1104" s="66"/>
      <c r="BS1104" s="66"/>
      <c r="BT1104" s="66"/>
      <c r="BU1104" s="66"/>
      <c r="BV1104" s="66"/>
      <c r="BW1104" s="66"/>
      <c r="BX1104" s="66"/>
      <c r="BY1104" s="66"/>
      <c r="BZ1104" s="66"/>
      <c r="CA1104" s="66"/>
      <c r="CB1104" s="66"/>
      <c r="CC1104" s="66"/>
    </row>
    <row r="1105" spans="1:81" x14ac:dyDescent="0.25">
      <c r="A1105" s="66"/>
      <c r="B1105" s="66"/>
      <c r="C1105" s="79"/>
      <c r="D1105" s="67"/>
      <c r="E1105" s="66"/>
      <c r="F1105" s="66"/>
      <c r="G1105" s="66"/>
      <c r="H1105" s="66"/>
      <c r="I1105" s="110"/>
      <c r="J1105" s="110"/>
      <c r="K1105" s="111"/>
      <c r="L1105" s="111"/>
      <c r="M1105" s="112"/>
      <c r="N1105" s="112"/>
      <c r="O1105" s="112"/>
      <c r="P1105" s="66"/>
      <c r="Q1105" s="66"/>
      <c r="R1105" s="66"/>
      <c r="S1105" s="66"/>
      <c r="T1105" s="66"/>
      <c r="U1105" s="66"/>
      <c r="V1105" s="66"/>
      <c r="W1105" s="66"/>
      <c r="X1105" s="66"/>
      <c r="Y1105" s="66"/>
      <c r="Z1105" s="66"/>
      <c r="AA1105" s="66"/>
      <c r="AB1105" s="66"/>
      <c r="AC1105" s="66"/>
      <c r="AD1105" s="66"/>
      <c r="AE1105" s="66"/>
      <c r="AF1105" s="66"/>
      <c r="AG1105" s="66"/>
      <c r="AH1105" s="66"/>
      <c r="AI1105" s="66"/>
      <c r="AJ1105" s="66"/>
      <c r="AK1105" s="66"/>
      <c r="AL1105" s="66"/>
      <c r="AM1105" s="66"/>
      <c r="AN1105" s="66"/>
      <c r="AO1105" s="66"/>
      <c r="AP1105" s="66"/>
      <c r="AQ1105" s="66"/>
      <c r="AR1105" s="66"/>
      <c r="AS1105" s="66"/>
      <c r="AT1105" s="66"/>
      <c r="AU1105" s="66"/>
      <c r="AV1105" s="66"/>
      <c r="AW1105" s="66"/>
      <c r="AX1105" s="66"/>
      <c r="AY1105" s="66"/>
      <c r="AZ1105" s="66"/>
      <c r="BA1105" s="66"/>
      <c r="BB1105" s="66"/>
      <c r="BC1105" s="66"/>
      <c r="BD1105" s="66"/>
      <c r="BE1105" s="66"/>
      <c r="BF1105" s="66"/>
      <c r="BG1105" s="66"/>
      <c r="BH1105" s="66"/>
      <c r="BI1105" s="66"/>
      <c r="BJ1105" s="66"/>
      <c r="BK1105" s="66"/>
      <c r="BL1105" s="66"/>
      <c r="BM1105" s="66"/>
      <c r="BN1105" s="66"/>
      <c r="BO1105" s="66"/>
      <c r="BP1105" s="66"/>
      <c r="BQ1105" s="66"/>
      <c r="BR1105" s="66"/>
      <c r="BS1105" s="66"/>
      <c r="BT1105" s="66"/>
      <c r="BU1105" s="66"/>
      <c r="BV1105" s="66"/>
      <c r="BW1105" s="66"/>
      <c r="BX1105" s="66"/>
      <c r="BY1105" s="66"/>
      <c r="BZ1105" s="66"/>
      <c r="CA1105" s="66"/>
      <c r="CB1105" s="66"/>
      <c r="CC1105" s="66"/>
    </row>
    <row r="1106" spans="1:81" x14ac:dyDescent="0.25">
      <c r="A1106" s="66"/>
      <c r="B1106" s="66"/>
      <c r="C1106" s="79"/>
      <c r="D1106" s="67"/>
      <c r="E1106" s="66"/>
      <c r="F1106" s="66"/>
      <c r="G1106" s="66"/>
      <c r="H1106" s="66"/>
      <c r="I1106" s="110"/>
      <c r="J1106" s="110"/>
      <c r="K1106" s="111"/>
      <c r="L1106" s="111"/>
      <c r="M1106" s="112"/>
      <c r="N1106" s="112"/>
      <c r="O1106" s="112"/>
      <c r="P1106" s="66"/>
      <c r="Q1106" s="66"/>
      <c r="R1106" s="66"/>
      <c r="S1106" s="66"/>
      <c r="T1106" s="66"/>
      <c r="U1106" s="66"/>
      <c r="V1106" s="66"/>
      <c r="W1106" s="66"/>
      <c r="X1106" s="66"/>
      <c r="Y1106" s="66"/>
      <c r="Z1106" s="66"/>
      <c r="AA1106" s="66"/>
      <c r="AB1106" s="66"/>
      <c r="AC1106" s="66"/>
      <c r="AD1106" s="66"/>
      <c r="AE1106" s="66"/>
      <c r="AF1106" s="66"/>
      <c r="AG1106" s="66"/>
      <c r="AH1106" s="66"/>
      <c r="AI1106" s="66"/>
      <c r="AJ1106" s="66"/>
      <c r="AK1106" s="66"/>
      <c r="AL1106" s="66"/>
      <c r="AM1106" s="66"/>
      <c r="AN1106" s="66"/>
      <c r="AO1106" s="66"/>
      <c r="AP1106" s="66"/>
      <c r="AQ1106" s="66"/>
      <c r="AR1106" s="66"/>
      <c r="AS1106" s="66"/>
      <c r="AT1106" s="66"/>
      <c r="AU1106" s="66"/>
      <c r="AV1106" s="66"/>
      <c r="AW1106" s="66"/>
      <c r="AX1106" s="66"/>
      <c r="AY1106" s="66"/>
      <c r="AZ1106" s="66"/>
      <c r="BA1106" s="66"/>
      <c r="BB1106" s="66"/>
      <c r="BC1106" s="66"/>
      <c r="BD1106" s="66"/>
      <c r="BE1106" s="66"/>
      <c r="BF1106" s="66"/>
      <c r="BG1106" s="66"/>
      <c r="BH1106" s="66"/>
      <c r="BI1106" s="66"/>
      <c r="BJ1106" s="66"/>
      <c r="BK1106" s="66"/>
      <c r="BL1106" s="66"/>
      <c r="BM1106" s="66"/>
      <c r="BN1106" s="66"/>
      <c r="BO1106" s="66"/>
      <c r="BP1106" s="66"/>
      <c r="BQ1106" s="66"/>
      <c r="BR1106" s="66"/>
      <c r="BS1106" s="66"/>
      <c r="BT1106" s="66"/>
      <c r="BU1106" s="66"/>
      <c r="BV1106" s="66"/>
      <c r="BW1106" s="66"/>
      <c r="BX1106" s="66"/>
      <c r="BY1106" s="66"/>
      <c r="BZ1106" s="66"/>
      <c r="CA1106" s="66"/>
      <c r="CB1106" s="66"/>
      <c r="CC1106" s="66"/>
    </row>
    <row r="1107" spans="1:81" x14ac:dyDescent="0.25">
      <c r="A1107" s="66"/>
      <c r="B1107" s="66"/>
      <c r="C1107" s="79"/>
      <c r="D1107" s="67"/>
      <c r="E1107" s="66"/>
      <c r="F1107" s="66"/>
      <c r="G1107" s="66"/>
      <c r="H1107" s="66"/>
      <c r="I1107" s="110"/>
      <c r="J1107" s="110"/>
      <c r="K1107" s="111"/>
      <c r="L1107" s="111"/>
      <c r="M1107" s="112"/>
      <c r="N1107" s="112"/>
      <c r="O1107" s="112"/>
      <c r="P1107" s="66"/>
      <c r="Q1107" s="66"/>
      <c r="R1107" s="66"/>
      <c r="S1107" s="66"/>
      <c r="T1107" s="66"/>
      <c r="U1107" s="66"/>
      <c r="V1107" s="66"/>
      <c r="W1107" s="66"/>
      <c r="X1107" s="66"/>
      <c r="Y1107" s="66"/>
      <c r="Z1107" s="66"/>
      <c r="AA1107" s="66"/>
      <c r="AB1107" s="66"/>
      <c r="AC1107" s="66"/>
      <c r="AD1107" s="66"/>
      <c r="AE1107" s="66"/>
      <c r="AF1107" s="66"/>
      <c r="AG1107" s="66"/>
      <c r="AH1107" s="66"/>
      <c r="AI1107" s="66"/>
      <c r="AJ1107" s="66"/>
      <c r="AK1107" s="66"/>
      <c r="AL1107" s="66"/>
      <c r="AM1107" s="66"/>
      <c r="AN1107" s="66"/>
      <c r="AO1107" s="66"/>
      <c r="AP1107" s="66"/>
      <c r="AQ1107" s="66"/>
      <c r="AR1107" s="66"/>
      <c r="AS1107" s="66"/>
      <c r="AT1107" s="66"/>
      <c r="AU1107" s="66"/>
      <c r="AV1107" s="66"/>
      <c r="AW1107" s="66"/>
      <c r="AX1107" s="66"/>
      <c r="AY1107" s="66"/>
      <c r="AZ1107" s="66"/>
      <c r="BA1107" s="66"/>
      <c r="BB1107" s="66"/>
      <c r="BC1107" s="66"/>
      <c r="BD1107" s="66"/>
      <c r="BE1107" s="66"/>
      <c r="BF1107" s="66"/>
      <c r="BG1107" s="66"/>
      <c r="BH1107" s="66"/>
      <c r="BI1107" s="66"/>
      <c r="BJ1107" s="66"/>
      <c r="BK1107" s="66"/>
      <c r="BL1107" s="66"/>
      <c r="BM1107" s="66"/>
      <c r="BN1107" s="66"/>
      <c r="BO1107" s="66"/>
      <c r="BP1107" s="66"/>
      <c r="BQ1107" s="66"/>
      <c r="BR1107" s="66"/>
      <c r="BS1107" s="66"/>
      <c r="BT1107" s="66"/>
      <c r="BU1107" s="66"/>
      <c r="BV1107" s="66"/>
      <c r="BW1107" s="66"/>
      <c r="BX1107" s="66"/>
      <c r="BY1107" s="66"/>
      <c r="BZ1107" s="66"/>
      <c r="CA1107" s="66"/>
      <c r="CB1107" s="66"/>
      <c r="CC1107" s="66"/>
    </row>
    <row r="1108" spans="1:81" x14ac:dyDescent="0.25">
      <c r="A1108" s="66"/>
      <c r="B1108" s="66"/>
      <c r="C1108" s="79"/>
      <c r="D1108" s="67"/>
      <c r="E1108" s="66"/>
      <c r="F1108" s="66"/>
      <c r="G1108" s="66"/>
      <c r="H1108" s="66"/>
      <c r="I1108" s="110"/>
      <c r="J1108" s="110"/>
      <c r="K1108" s="111"/>
      <c r="L1108" s="111"/>
      <c r="M1108" s="112"/>
      <c r="N1108" s="112"/>
      <c r="O1108" s="112"/>
      <c r="P1108" s="66"/>
      <c r="Q1108" s="66"/>
      <c r="R1108" s="66"/>
      <c r="S1108" s="66"/>
      <c r="T1108" s="66"/>
      <c r="U1108" s="66"/>
      <c r="V1108" s="66"/>
      <c r="W1108" s="66"/>
      <c r="X1108" s="66"/>
      <c r="Y1108" s="66"/>
      <c r="Z1108" s="66"/>
      <c r="AA1108" s="66"/>
      <c r="AB1108" s="66"/>
      <c r="AC1108" s="66"/>
      <c r="AD1108" s="66"/>
      <c r="AE1108" s="66"/>
      <c r="AF1108" s="66"/>
      <c r="AG1108" s="66"/>
      <c r="AH1108" s="66"/>
      <c r="AI1108" s="66"/>
      <c r="AJ1108" s="66"/>
      <c r="AK1108" s="66"/>
      <c r="AL1108" s="66"/>
      <c r="AM1108" s="66"/>
      <c r="AN1108" s="66"/>
      <c r="AO1108" s="66"/>
      <c r="AP1108" s="66"/>
      <c r="AQ1108" s="66"/>
      <c r="AR1108" s="66"/>
      <c r="AS1108" s="66"/>
      <c r="AT1108" s="66"/>
      <c r="AU1108" s="66"/>
      <c r="AV1108" s="66"/>
      <c r="AW1108" s="66"/>
      <c r="AX1108" s="66"/>
      <c r="AY1108" s="66"/>
      <c r="AZ1108" s="66"/>
      <c r="BA1108" s="66"/>
      <c r="BB1108" s="66"/>
      <c r="BC1108" s="66"/>
      <c r="BD1108" s="66"/>
      <c r="BE1108" s="66"/>
      <c r="BF1108" s="66"/>
      <c r="BG1108" s="66"/>
      <c r="BH1108" s="66"/>
      <c r="BI1108" s="66"/>
      <c r="BJ1108" s="66"/>
      <c r="BK1108" s="66"/>
      <c r="BL1108" s="66"/>
      <c r="BM1108" s="66"/>
      <c r="BN1108" s="66"/>
      <c r="BO1108" s="66"/>
      <c r="BP1108" s="66"/>
      <c r="BQ1108" s="66"/>
      <c r="BR1108" s="66"/>
      <c r="BS1108" s="66"/>
      <c r="BT1108" s="66"/>
      <c r="BU1108" s="66"/>
      <c r="BV1108" s="66"/>
      <c r="BW1108" s="66"/>
      <c r="BX1108" s="66"/>
      <c r="BY1108" s="66"/>
      <c r="BZ1108" s="66"/>
      <c r="CA1108" s="66"/>
      <c r="CB1108" s="66"/>
      <c r="CC1108" s="66"/>
    </row>
    <row r="1109" spans="1:81" x14ac:dyDescent="0.25">
      <c r="A1109" s="66"/>
      <c r="B1109" s="66"/>
      <c r="C1109" s="79"/>
      <c r="D1109" s="67"/>
      <c r="E1109" s="66"/>
      <c r="F1109" s="66"/>
      <c r="G1109" s="66"/>
      <c r="H1109" s="66"/>
      <c r="I1109" s="110"/>
      <c r="J1109" s="110"/>
      <c r="K1109" s="111"/>
      <c r="L1109" s="111"/>
      <c r="M1109" s="112"/>
      <c r="N1109" s="112"/>
      <c r="O1109" s="112"/>
      <c r="P1109" s="66"/>
      <c r="Q1109" s="66"/>
      <c r="R1109" s="66"/>
      <c r="S1109" s="66"/>
      <c r="T1109" s="66"/>
      <c r="U1109" s="66"/>
      <c r="V1109" s="66"/>
      <c r="W1109" s="66"/>
      <c r="X1109" s="66"/>
      <c r="Y1109" s="66"/>
      <c r="Z1109" s="66"/>
      <c r="AA1109" s="66"/>
      <c r="AB1109" s="66"/>
      <c r="AC1109" s="66"/>
      <c r="AD1109" s="66"/>
      <c r="AE1109" s="66"/>
      <c r="AF1109" s="66"/>
      <c r="AG1109" s="66"/>
      <c r="AH1109" s="66"/>
      <c r="AI1109" s="66"/>
      <c r="AJ1109" s="66"/>
      <c r="AK1109" s="66"/>
      <c r="AL1109" s="66"/>
      <c r="AM1109" s="66"/>
      <c r="AN1109" s="66"/>
      <c r="AO1109" s="66"/>
      <c r="AP1109" s="66"/>
      <c r="AQ1109" s="66"/>
      <c r="AR1109" s="66"/>
      <c r="AS1109" s="66"/>
      <c r="AT1109" s="66"/>
      <c r="AU1109" s="66"/>
      <c r="AV1109" s="66"/>
      <c r="AW1109" s="66"/>
      <c r="AX1109" s="66"/>
      <c r="AY1109" s="66"/>
      <c r="AZ1109" s="66"/>
      <c r="BA1109" s="66"/>
      <c r="BB1109" s="66"/>
      <c r="BC1109" s="66"/>
      <c r="BD1109" s="66"/>
      <c r="BE1109" s="66"/>
      <c r="BF1109" s="66"/>
      <c r="BG1109" s="66"/>
      <c r="BH1109" s="66"/>
      <c r="BI1109" s="66"/>
      <c r="BJ1109" s="66"/>
      <c r="BK1109" s="66"/>
      <c r="BL1109" s="66"/>
      <c r="BM1109" s="66"/>
      <c r="BN1109" s="66"/>
      <c r="BO1109" s="66"/>
      <c r="BP1109" s="66"/>
      <c r="BQ1109" s="66"/>
      <c r="BR1109" s="66"/>
      <c r="BS1109" s="66"/>
      <c r="BT1109" s="66"/>
      <c r="BU1109" s="66"/>
      <c r="BV1109" s="66"/>
      <c r="BW1109" s="66"/>
      <c r="BX1109" s="66"/>
      <c r="BY1109" s="66"/>
      <c r="BZ1109" s="66"/>
      <c r="CA1109" s="66"/>
      <c r="CB1109" s="66"/>
      <c r="CC1109" s="66"/>
    </row>
    <row r="1110" spans="1:81" x14ac:dyDescent="0.25">
      <c r="A1110" s="66"/>
      <c r="B1110" s="66"/>
      <c r="C1110" s="79"/>
      <c r="D1110" s="67"/>
      <c r="E1110" s="66"/>
      <c r="F1110" s="66"/>
      <c r="G1110" s="66"/>
      <c r="H1110" s="66"/>
      <c r="I1110" s="110"/>
      <c r="J1110" s="110"/>
      <c r="K1110" s="111"/>
      <c r="L1110" s="111"/>
      <c r="M1110" s="112"/>
      <c r="N1110" s="112"/>
      <c r="O1110" s="112"/>
      <c r="P1110" s="66"/>
      <c r="Q1110" s="66"/>
      <c r="R1110" s="66"/>
      <c r="S1110" s="66"/>
      <c r="T1110" s="66"/>
      <c r="U1110" s="66"/>
      <c r="V1110" s="66"/>
      <c r="W1110" s="66"/>
      <c r="X1110" s="66"/>
      <c r="Y1110" s="66"/>
      <c r="Z1110" s="66"/>
      <c r="AA1110" s="66"/>
      <c r="AB1110" s="66"/>
      <c r="AC1110" s="66"/>
      <c r="AD1110" s="66"/>
      <c r="AE1110" s="66"/>
      <c r="AF1110" s="66"/>
      <c r="AG1110" s="66"/>
      <c r="AH1110" s="66"/>
      <c r="AI1110" s="66"/>
      <c r="AJ1110" s="66"/>
      <c r="AK1110" s="66"/>
      <c r="AL1110" s="66"/>
      <c r="AM1110" s="66"/>
      <c r="AN1110" s="66"/>
      <c r="AO1110" s="66"/>
      <c r="AP1110" s="66"/>
      <c r="AQ1110" s="66"/>
      <c r="AR1110" s="66"/>
      <c r="AS1110" s="66"/>
      <c r="AT1110" s="66"/>
      <c r="AU1110" s="66"/>
      <c r="AV1110" s="66"/>
      <c r="AW1110" s="66"/>
      <c r="AX1110" s="66"/>
      <c r="AY1110" s="66"/>
      <c r="AZ1110" s="66"/>
      <c r="BA1110" s="66"/>
      <c r="BB1110" s="66"/>
      <c r="BC1110" s="66"/>
      <c r="BD1110" s="66"/>
      <c r="BE1110" s="66"/>
      <c r="BF1110" s="66"/>
      <c r="BG1110" s="66"/>
      <c r="BH1110" s="66"/>
      <c r="BI1110" s="66"/>
      <c r="BJ1110" s="66"/>
      <c r="BK1110" s="66"/>
      <c r="BL1110" s="66"/>
      <c r="BM1110" s="66"/>
      <c r="BN1110" s="66"/>
      <c r="BO1110" s="66"/>
      <c r="BP1110" s="66"/>
      <c r="BQ1110" s="66"/>
      <c r="BR1110" s="66"/>
      <c r="BS1110" s="66"/>
      <c r="BT1110" s="66"/>
      <c r="BU1110" s="66"/>
      <c r="BV1110" s="66"/>
      <c r="BW1110" s="66"/>
      <c r="BX1110" s="66"/>
      <c r="BY1110" s="66"/>
      <c r="BZ1110" s="66"/>
      <c r="CA1110" s="66"/>
      <c r="CB1110" s="66"/>
      <c r="CC1110" s="66"/>
    </row>
    <row r="1111" spans="1:81" x14ac:dyDescent="0.25">
      <c r="A1111" s="66"/>
      <c r="B1111" s="66"/>
      <c r="C1111" s="79"/>
      <c r="D1111" s="67"/>
      <c r="E1111" s="66"/>
      <c r="F1111" s="66"/>
      <c r="G1111" s="66"/>
      <c r="H1111" s="66"/>
      <c r="I1111" s="110"/>
      <c r="J1111" s="110"/>
      <c r="K1111" s="111"/>
      <c r="L1111" s="111"/>
      <c r="M1111" s="112"/>
      <c r="N1111" s="112"/>
      <c r="O1111" s="112"/>
      <c r="P1111" s="66"/>
      <c r="Q1111" s="66"/>
      <c r="R1111" s="66"/>
      <c r="S1111" s="66"/>
      <c r="T1111" s="66"/>
      <c r="U1111" s="66"/>
      <c r="V1111" s="66"/>
      <c r="W1111" s="66"/>
      <c r="X1111" s="66"/>
      <c r="Y1111" s="66"/>
      <c r="Z1111" s="66"/>
      <c r="AA1111" s="66"/>
      <c r="AB1111" s="66"/>
      <c r="AC1111" s="66"/>
      <c r="AD1111" s="66"/>
      <c r="AE1111" s="66"/>
      <c r="AF1111" s="66"/>
      <c r="AG1111" s="66"/>
      <c r="AH1111" s="66"/>
      <c r="AI1111" s="66"/>
      <c r="AJ1111" s="66"/>
      <c r="AK1111" s="66"/>
      <c r="AL1111" s="66"/>
      <c r="AM1111" s="66"/>
      <c r="AN1111" s="66"/>
      <c r="AO1111" s="66"/>
      <c r="AP1111" s="66"/>
      <c r="AQ1111" s="66"/>
      <c r="AR1111" s="66"/>
      <c r="AS1111" s="66"/>
      <c r="AT1111" s="66"/>
      <c r="AU1111" s="66"/>
      <c r="AV1111" s="66"/>
      <c r="AW1111" s="66"/>
      <c r="AX1111" s="66"/>
      <c r="AY1111" s="66"/>
      <c r="AZ1111" s="66"/>
      <c r="BA1111" s="66"/>
      <c r="BB1111" s="66"/>
      <c r="BC1111" s="66"/>
      <c r="BD1111" s="66"/>
      <c r="BE1111" s="66"/>
      <c r="BF1111" s="66"/>
      <c r="BG1111" s="66"/>
      <c r="BH1111" s="66"/>
      <c r="BI1111" s="66"/>
      <c r="BJ1111" s="66"/>
      <c r="BK1111" s="66"/>
      <c r="BL1111" s="66"/>
      <c r="BM1111" s="66"/>
      <c r="BN1111" s="66"/>
      <c r="BO1111" s="66"/>
      <c r="BP1111" s="66"/>
      <c r="BQ1111" s="66"/>
      <c r="BR1111" s="66"/>
      <c r="BS1111" s="66"/>
      <c r="BT1111" s="66"/>
      <c r="BU1111" s="66"/>
      <c r="BV1111" s="66"/>
      <c r="BW1111" s="66"/>
      <c r="BX1111" s="66"/>
      <c r="BY1111" s="66"/>
      <c r="BZ1111" s="66"/>
      <c r="CA1111" s="66"/>
      <c r="CB1111" s="66"/>
      <c r="CC1111" s="66"/>
    </row>
    <row r="1112" spans="1:81" x14ac:dyDescent="0.25">
      <c r="A1112" s="66"/>
      <c r="B1112" s="66"/>
      <c r="C1112" s="79"/>
      <c r="D1112" s="67"/>
      <c r="E1112" s="66"/>
      <c r="F1112" s="66"/>
      <c r="G1112" s="66"/>
      <c r="H1112" s="66"/>
      <c r="I1112" s="110"/>
      <c r="J1112" s="110"/>
      <c r="K1112" s="111"/>
      <c r="L1112" s="111"/>
      <c r="M1112" s="112"/>
      <c r="N1112" s="112"/>
      <c r="O1112" s="112"/>
      <c r="P1112" s="66"/>
      <c r="Q1112" s="66"/>
      <c r="R1112" s="66"/>
      <c r="S1112" s="66"/>
      <c r="T1112" s="66"/>
      <c r="U1112" s="66"/>
      <c r="V1112" s="66"/>
      <c r="W1112" s="66"/>
      <c r="X1112" s="66"/>
      <c r="Y1112" s="66"/>
      <c r="Z1112" s="66"/>
      <c r="AA1112" s="66"/>
      <c r="AB1112" s="66"/>
      <c r="AC1112" s="66"/>
      <c r="AD1112" s="66"/>
      <c r="AE1112" s="66"/>
      <c r="AF1112" s="66"/>
      <c r="AG1112" s="66"/>
      <c r="AH1112" s="66"/>
      <c r="AI1112" s="66"/>
      <c r="AJ1112" s="66"/>
      <c r="AK1112" s="66"/>
      <c r="AL1112" s="66"/>
      <c r="AM1112" s="66"/>
      <c r="AN1112" s="66"/>
      <c r="AO1112" s="66"/>
      <c r="AP1112" s="66"/>
      <c r="AQ1112" s="66"/>
      <c r="AR1112" s="66"/>
      <c r="AS1112" s="66"/>
      <c r="AT1112" s="66"/>
      <c r="AU1112" s="66"/>
      <c r="AV1112" s="66"/>
      <c r="AW1112" s="66"/>
      <c r="AX1112" s="66"/>
      <c r="AY1112" s="66"/>
      <c r="AZ1112" s="66"/>
      <c r="BA1112" s="66"/>
      <c r="BB1112" s="66"/>
      <c r="BC1112" s="66"/>
      <c r="BD1112" s="66"/>
      <c r="BE1112" s="66"/>
      <c r="BF1112" s="66"/>
      <c r="BG1112" s="66"/>
      <c r="BH1112" s="66"/>
      <c r="BI1112" s="66"/>
      <c r="BJ1112" s="66"/>
      <c r="BK1112" s="66"/>
      <c r="BL1112" s="66"/>
      <c r="BM1112" s="66"/>
      <c r="BN1112" s="66"/>
      <c r="BO1112" s="66"/>
      <c r="BP1112" s="66"/>
      <c r="BQ1112" s="66"/>
      <c r="BR1112" s="66"/>
      <c r="BS1112" s="66"/>
      <c r="BT1112" s="66"/>
      <c r="BU1112" s="66"/>
      <c r="BV1112" s="66"/>
      <c r="BW1112" s="66"/>
      <c r="BX1112" s="66"/>
      <c r="BY1112" s="66"/>
      <c r="BZ1112" s="66"/>
      <c r="CA1112" s="66"/>
      <c r="CB1112" s="66"/>
      <c r="CC1112" s="66"/>
    </row>
    <row r="1113" spans="1:81" x14ac:dyDescent="0.25">
      <c r="A1113" s="66"/>
      <c r="B1113" s="66"/>
      <c r="C1113" s="79"/>
      <c r="D1113" s="67"/>
      <c r="E1113" s="66"/>
      <c r="F1113" s="66"/>
      <c r="G1113" s="66"/>
      <c r="H1113" s="66"/>
      <c r="I1113" s="110"/>
      <c r="J1113" s="110"/>
      <c r="K1113" s="111"/>
      <c r="L1113" s="111"/>
      <c r="M1113" s="112"/>
      <c r="N1113" s="112"/>
      <c r="O1113" s="112"/>
      <c r="P1113" s="66"/>
      <c r="Q1113" s="66"/>
      <c r="R1113" s="66"/>
      <c r="S1113" s="66"/>
      <c r="T1113" s="66"/>
      <c r="U1113" s="66"/>
      <c r="V1113" s="66"/>
      <c r="W1113" s="66"/>
      <c r="X1113" s="66"/>
      <c r="Y1113" s="66"/>
      <c r="Z1113" s="66"/>
      <c r="AA1113" s="66"/>
      <c r="AB1113" s="66"/>
      <c r="AC1113" s="66"/>
      <c r="AD1113" s="66"/>
      <c r="AE1113" s="66"/>
      <c r="AF1113" s="66"/>
      <c r="AG1113" s="66"/>
      <c r="AH1113" s="66"/>
      <c r="AI1113" s="66"/>
      <c r="AJ1113" s="66"/>
      <c r="AK1113" s="66"/>
      <c r="AL1113" s="66"/>
      <c r="AM1113" s="66"/>
      <c r="AN1113" s="66"/>
      <c r="AO1113" s="66"/>
      <c r="AP1113" s="66"/>
      <c r="AQ1113" s="66"/>
      <c r="AR1113" s="66"/>
      <c r="AS1113" s="66"/>
      <c r="AT1113" s="66"/>
      <c r="AU1113" s="66"/>
      <c r="AV1113" s="66"/>
      <c r="AW1113" s="66"/>
      <c r="AX1113" s="66"/>
      <c r="AY1113" s="66"/>
      <c r="AZ1113" s="66"/>
      <c r="BA1113" s="66"/>
      <c r="BB1113" s="66"/>
      <c r="BC1113" s="66"/>
      <c r="BD1113" s="66"/>
      <c r="BE1113" s="66"/>
      <c r="BF1113" s="66"/>
      <c r="BG1113" s="66"/>
      <c r="BH1113" s="66"/>
      <c r="BI1113" s="66"/>
      <c r="BJ1113" s="66"/>
      <c r="BK1113" s="66"/>
      <c r="BL1113" s="66"/>
      <c r="BM1113" s="66"/>
      <c r="BN1113" s="66"/>
      <c r="BO1113" s="66"/>
      <c r="BP1113" s="66"/>
      <c r="BQ1113" s="66"/>
      <c r="BR1113" s="66"/>
      <c r="BS1113" s="66"/>
      <c r="BT1113" s="66"/>
      <c r="BU1113" s="66"/>
      <c r="BV1113" s="66"/>
      <c r="BW1113" s="66"/>
      <c r="BX1113" s="66"/>
      <c r="BY1113" s="66"/>
      <c r="BZ1113" s="66"/>
      <c r="CA1113" s="66"/>
      <c r="CB1113" s="66"/>
      <c r="CC1113" s="66"/>
    </row>
    <row r="1114" spans="1:81" x14ac:dyDescent="0.25">
      <c r="A1114" s="66"/>
      <c r="B1114" s="66"/>
      <c r="C1114" s="79"/>
      <c r="D1114" s="67"/>
      <c r="E1114" s="66"/>
      <c r="F1114" s="66"/>
      <c r="G1114" s="66"/>
      <c r="H1114" s="66"/>
      <c r="I1114" s="110"/>
      <c r="J1114" s="110"/>
      <c r="K1114" s="111"/>
      <c r="L1114" s="111"/>
      <c r="M1114" s="112"/>
      <c r="N1114" s="112"/>
      <c r="O1114" s="112"/>
      <c r="P1114" s="66"/>
      <c r="Q1114" s="66"/>
      <c r="R1114" s="66"/>
      <c r="S1114" s="66"/>
      <c r="T1114" s="66"/>
      <c r="U1114" s="66"/>
      <c r="V1114" s="66"/>
      <c r="W1114" s="66"/>
      <c r="X1114" s="66"/>
      <c r="Y1114" s="66"/>
      <c r="Z1114" s="66"/>
      <c r="AA1114" s="66"/>
      <c r="AB1114" s="66"/>
      <c r="AC1114" s="66"/>
      <c r="AD1114" s="66"/>
      <c r="AE1114" s="66"/>
      <c r="AF1114" s="66"/>
      <c r="AG1114" s="66"/>
      <c r="AH1114" s="66"/>
      <c r="AI1114" s="66"/>
      <c r="AJ1114" s="66"/>
      <c r="AK1114" s="66"/>
      <c r="AL1114" s="66"/>
      <c r="AM1114" s="66"/>
      <c r="AN1114" s="66"/>
      <c r="AO1114" s="66"/>
      <c r="AP1114" s="66"/>
      <c r="AQ1114" s="66"/>
      <c r="AR1114" s="66"/>
      <c r="AS1114" s="66"/>
      <c r="AT1114" s="66"/>
      <c r="AU1114" s="66"/>
      <c r="AV1114" s="66"/>
      <c r="AW1114" s="66"/>
      <c r="AX1114" s="66"/>
      <c r="AY1114" s="66"/>
      <c r="AZ1114" s="66"/>
      <c r="BA1114" s="66"/>
      <c r="BB1114" s="66"/>
      <c r="BC1114" s="66"/>
      <c r="BD1114" s="66"/>
      <c r="BE1114" s="66"/>
      <c r="BF1114" s="66"/>
      <c r="BG1114" s="66"/>
      <c r="BH1114" s="66"/>
      <c r="BI1114" s="66"/>
      <c r="BJ1114" s="66"/>
      <c r="BK1114" s="66"/>
      <c r="BL1114" s="66"/>
      <c r="BM1114" s="66"/>
      <c r="BN1114" s="66"/>
      <c r="BO1114" s="66"/>
      <c r="BP1114" s="66"/>
      <c r="BQ1114" s="66"/>
      <c r="BR1114" s="66"/>
      <c r="BS1114" s="66"/>
      <c r="BT1114" s="66"/>
      <c r="BU1114" s="66"/>
      <c r="BV1114" s="66"/>
      <c r="BW1114" s="66"/>
      <c r="BX1114" s="66"/>
      <c r="BY1114" s="66"/>
      <c r="BZ1114" s="66"/>
      <c r="CA1114" s="66"/>
      <c r="CB1114" s="66"/>
      <c r="CC1114" s="66"/>
    </row>
    <row r="1115" spans="1:81" x14ac:dyDescent="0.25">
      <c r="A1115" s="66"/>
      <c r="B1115" s="66"/>
      <c r="C1115" s="79"/>
      <c r="D1115" s="67"/>
      <c r="E1115" s="66"/>
      <c r="F1115" s="66"/>
      <c r="G1115" s="66"/>
      <c r="H1115" s="66"/>
      <c r="I1115" s="110"/>
      <c r="J1115" s="110"/>
      <c r="K1115" s="111"/>
      <c r="L1115" s="111"/>
      <c r="M1115" s="112"/>
      <c r="N1115" s="112"/>
      <c r="O1115" s="112"/>
      <c r="P1115" s="66"/>
      <c r="Q1115" s="66"/>
      <c r="R1115" s="66"/>
      <c r="S1115" s="66"/>
      <c r="T1115" s="66"/>
      <c r="U1115" s="66"/>
      <c r="V1115" s="66"/>
      <c r="W1115" s="66"/>
      <c r="X1115" s="66"/>
      <c r="Y1115" s="66"/>
      <c r="Z1115" s="66"/>
      <c r="AA1115" s="66"/>
      <c r="AB1115" s="66"/>
      <c r="AC1115" s="66"/>
      <c r="AD1115" s="66"/>
      <c r="AE1115" s="66"/>
      <c r="AF1115" s="66"/>
      <c r="AG1115" s="66"/>
      <c r="AH1115" s="66"/>
      <c r="AI1115" s="66"/>
      <c r="AJ1115" s="66"/>
      <c r="AK1115" s="66"/>
      <c r="AL1115" s="66"/>
      <c r="AM1115" s="66"/>
      <c r="AN1115" s="66"/>
      <c r="AO1115" s="66"/>
      <c r="AP1115" s="66"/>
      <c r="AQ1115" s="66"/>
      <c r="AR1115" s="66"/>
      <c r="AS1115" s="66"/>
      <c r="AT1115" s="66"/>
      <c r="AU1115" s="66"/>
      <c r="AV1115" s="66"/>
      <c r="AW1115" s="66"/>
      <c r="AX1115" s="66"/>
      <c r="AY1115" s="66"/>
      <c r="AZ1115" s="66"/>
      <c r="BA1115" s="66"/>
      <c r="BB1115" s="66"/>
      <c r="BC1115" s="66"/>
      <c r="BD1115" s="66"/>
      <c r="BE1115" s="66"/>
      <c r="BF1115" s="66"/>
      <c r="BG1115" s="66"/>
      <c r="BH1115" s="66"/>
      <c r="BI1115" s="66"/>
      <c r="BJ1115" s="66"/>
      <c r="BK1115" s="66"/>
      <c r="BL1115" s="66"/>
      <c r="BM1115" s="66"/>
      <c r="BN1115" s="66"/>
      <c r="BO1115" s="66"/>
      <c r="BP1115" s="66"/>
      <c r="BQ1115" s="66"/>
      <c r="BR1115" s="66"/>
      <c r="BS1115" s="66"/>
      <c r="BT1115" s="66"/>
      <c r="BU1115" s="66"/>
      <c r="BV1115" s="66"/>
      <c r="BW1115" s="66"/>
      <c r="BX1115" s="66"/>
      <c r="BY1115" s="66"/>
      <c r="BZ1115" s="66"/>
      <c r="CA1115" s="66"/>
      <c r="CB1115" s="66"/>
      <c r="CC1115" s="66"/>
    </row>
    <row r="1116" spans="1:81" x14ac:dyDescent="0.25">
      <c r="A1116" s="66"/>
      <c r="B1116" s="66"/>
      <c r="C1116" s="79"/>
      <c r="D1116" s="67"/>
      <c r="E1116" s="66"/>
      <c r="F1116" s="66"/>
      <c r="G1116" s="66"/>
      <c r="H1116" s="66"/>
      <c r="I1116" s="110"/>
      <c r="J1116" s="110"/>
      <c r="K1116" s="111"/>
      <c r="L1116" s="111"/>
      <c r="M1116" s="112"/>
      <c r="N1116" s="112"/>
      <c r="O1116" s="112"/>
      <c r="P1116" s="66"/>
      <c r="Q1116" s="66"/>
      <c r="R1116" s="66"/>
      <c r="S1116" s="66"/>
      <c r="T1116" s="66"/>
      <c r="U1116" s="66"/>
      <c r="V1116" s="66"/>
      <c r="W1116" s="66"/>
      <c r="X1116" s="66"/>
      <c r="Y1116" s="66"/>
      <c r="Z1116" s="66"/>
      <c r="AA1116" s="66"/>
      <c r="AB1116" s="66"/>
      <c r="AC1116" s="66"/>
      <c r="AD1116" s="66"/>
      <c r="AE1116" s="66"/>
      <c r="AF1116" s="66"/>
      <c r="AG1116" s="66"/>
      <c r="AH1116" s="66"/>
      <c r="AI1116" s="66"/>
      <c r="AJ1116" s="66"/>
      <c r="AK1116" s="66"/>
      <c r="AL1116" s="66"/>
      <c r="AM1116" s="66"/>
      <c r="AN1116" s="66"/>
      <c r="AO1116" s="66"/>
      <c r="AP1116" s="66"/>
      <c r="AQ1116" s="66"/>
      <c r="AR1116" s="66"/>
      <c r="AS1116" s="66"/>
      <c r="AT1116" s="66"/>
      <c r="AU1116" s="66"/>
      <c r="AV1116" s="66"/>
      <c r="AW1116" s="66"/>
      <c r="AX1116" s="66"/>
      <c r="AY1116" s="66"/>
      <c r="AZ1116" s="66"/>
      <c r="BA1116" s="66"/>
      <c r="BB1116" s="66"/>
      <c r="BC1116" s="66"/>
      <c r="BD1116" s="66"/>
      <c r="BE1116" s="66"/>
      <c r="BF1116" s="66"/>
      <c r="BG1116" s="66"/>
      <c r="BH1116" s="66"/>
      <c r="BI1116" s="66"/>
      <c r="BJ1116" s="66"/>
      <c r="BK1116" s="66"/>
      <c r="BL1116" s="66"/>
      <c r="BM1116" s="66"/>
      <c r="BN1116" s="66"/>
      <c r="BO1116" s="66"/>
      <c r="BP1116" s="66"/>
      <c r="BQ1116" s="66"/>
      <c r="BR1116" s="66"/>
      <c r="BS1116" s="66"/>
      <c r="BT1116" s="66"/>
      <c r="BU1116" s="66"/>
      <c r="BV1116" s="66"/>
      <c r="BW1116" s="66"/>
      <c r="BX1116" s="66"/>
      <c r="BY1116" s="66"/>
      <c r="BZ1116" s="66"/>
      <c r="CA1116" s="66"/>
      <c r="CB1116" s="66"/>
      <c r="CC1116" s="66"/>
    </row>
    <row r="1117" spans="1:81" x14ac:dyDescent="0.25">
      <c r="A1117" s="66"/>
      <c r="B1117" s="66"/>
      <c r="C1117" s="79"/>
      <c r="D1117" s="67"/>
      <c r="E1117" s="66"/>
      <c r="F1117" s="66"/>
      <c r="G1117" s="66"/>
      <c r="H1117" s="66"/>
      <c r="I1117" s="110"/>
      <c r="J1117" s="110"/>
      <c r="K1117" s="111"/>
      <c r="L1117" s="111"/>
      <c r="M1117" s="112"/>
      <c r="N1117" s="112"/>
      <c r="O1117" s="112"/>
      <c r="P1117" s="66"/>
      <c r="Q1117" s="66"/>
      <c r="R1117" s="66"/>
      <c r="S1117" s="66"/>
      <c r="T1117" s="66"/>
      <c r="U1117" s="66"/>
      <c r="V1117" s="66"/>
      <c r="W1117" s="66"/>
      <c r="X1117" s="66"/>
      <c r="Y1117" s="66"/>
      <c r="Z1117" s="66"/>
      <c r="AA1117" s="66"/>
      <c r="AB1117" s="66"/>
      <c r="AC1117" s="66"/>
      <c r="AD1117" s="66"/>
      <c r="AE1117" s="66"/>
      <c r="AF1117" s="66"/>
      <c r="AG1117" s="66"/>
      <c r="AH1117" s="66"/>
      <c r="AI1117" s="66"/>
      <c r="AJ1117" s="66"/>
      <c r="AK1117" s="66"/>
      <c r="AL1117" s="66"/>
      <c r="AM1117" s="66"/>
      <c r="AN1117" s="66"/>
      <c r="AO1117" s="66"/>
      <c r="AP1117" s="66"/>
      <c r="AQ1117" s="66"/>
      <c r="AR1117" s="66"/>
      <c r="AS1117" s="66"/>
      <c r="AT1117" s="66"/>
      <c r="AU1117" s="66"/>
      <c r="AV1117" s="66"/>
      <c r="AW1117" s="66"/>
      <c r="AX1117" s="66"/>
      <c r="AY1117" s="66"/>
      <c r="AZ1117" s="66"/>
      <c r="BA1117" s="66"/>
      <c r="BB1117" s="66"/>
      <c r="BC1117" s="66"/>
      <c r="BD1117" s="66"/>
      <c r="BE1117" s="66"/>
      <c r="BF1117" s="66"/>
      <c r="BG1117" s="66"/>
      <c r="BH1117" s="66"/>
      <c r="BI1117" s="66"/>
      <c r="BJ1117" s="66"/>
      <c r="BK1117" s="66"/>
      <c r="BL1117" s="66"/>
      <c r="BM1117" s="66"/>
      <c r="BN1117" s="66"/>
      <c r="BO1117" s="66"/>
      <c r="BP1117" s="66"/>
      <c r="BQ1117" s="66"/>
      <c r="BR1117" s="66"/>
      <c r="BS1117" s="66"/>
      <c r="BT1117" s="66"/>
      <c r="BU1117" s="66"/>
      <c r="BV1117" s="66"/>
      <c r="BW1117" s="66"/>
      <c r="BX1117" s="66"/>
      <c r="BY1117" s="66"/>
      <c r="BZ1117" s="66"/>
      <c r="CA1117" s="66"/>
      <c r="CB1117" s="66"/>
      <c r="CC1117" s="66"/>
    </row>
    <row r="1118" spans="1:81" x14ac:dyDescent="0.25">
      <c r="A1118" s="66"/>
      <c r="B1118" s="66"/>
      <c r="C1118" s="79"/>
      <c r="D1118" s="67"/>
      <c r="E1118" s="66"/>
      <c r="F1118" s="66"/>
      <c r="G1118" s="66"/>
      <c r="H1118" s="66"/>
      <c r="I1118" s="110"/>
      <c r="J1118" s="110"/>
      <c r="K1118" s="111"/>
      <c r="L1118" s="111"/>
      <c r="M1118" s="112"/>
      <c r="N1118" s="112"/>
      <c r="O1118" s="112"/>
      <c r="P1118" s="66"/>
      <c r="Q1118" s="66"/>
      <c r="R1118" s="66"/>
      <c r="S1118" s="66"/>
      <c r="T1118" s="66"/>
      <c r="U1118" s="66"/>
      <c r="V1118" s="66"/>
      <c r="W1118" s="66"/>
      <c r="X1118" s="66"/>
      <c r="Y1118" s="66"/>
      <c r="Z1118" s="66"/>
      <c r="AA1118" s="66"/>
      <c r="AB1118" s="66"/>
      <c r="AC1118" s="66"/>
      <c r="AD1118" s="66"/>
      <c r="AE1118" s="66"/>
      <c r="AF1118" s="66"/>
      <c r="AG1118" s="66"/>
      <c r="AH1118" s="66"/>
      <c r="AI1118" s="66"/>
      <c r="AJ1118" s="66"/>
      <c r="AK1118" s="66"/>
      <c r="AL1118" s="66"/>
      <c r="AM1118" s="66"/>
      <c r="AN1118" s="66"/>
      <c r="AO1118" s="66"/>
      <c r="AP1118" s="66"/>
      <c r="AQ1118" s="66"/>
      <c r="AR1118" s="66"/>
      <c r="AS1118" s="66"/>
      <c r="AT1118" s="66"/>
      <c r="AU1118" s="66"/>
      <c r="AV1118" s="66"/>
      <c r="AW1118" s="66"/>
      <c r="AX1118" s="66"/>
      <c r="AY1118" s="66"/>
      <c r="AZ1118" s="66"/>
      <c r="BA1118" s="66"/>
      <c r="BB1118" s="66"/>
      <c r="BC1118" s="66"/>
      <c r="BD1118" s="66"/>
      <c r="BE1118" s="66"/>
      <c r="BF1118" s="66"/>
      <c r="BG1118" s="66"/>
      <c r="BH1118" s="66"/>
      <c r="BI1118" s="66"/>
      <c r="BJ1118" s="66"/>
      <c r="BK1118" s="66"/>
      <c r="BL1118" s="66"/>
      <c r="BM1118" s="66"/>
      <c r="BN1118" s="66"/>
      <c r="BO1118" s="66"/>
      <c r="BP1118" s="66"/>
      <c r="BQ1118" s="66"/>
      <c r="BR1118" s="66"/>
      <c r="BS1118" s="66"/>
      <c r="BT1118" s="66"/>
      <c r="BU1118" s="66"/>
      <c r="BV1118" s="66"/>
      <c r="BW1118" s="66"/>
      <c r="BX1118" s="66"/>
      <c r="BY1118" s="66"/>
      <c r="BZ1118" s="66"/>
      <c r="CA1118" s="66"/>
      <c r="CB1118" s="66"/>
      <c r="CC1118" s="66"/>
    </row>
    <row r="1119" spans="1:81" x14ac:dyDescent="0.25">
      <c r="A1119" s="66"/>
      <c r="B1119" s="66"/>
      <c r="C1119" s="79"/>
      <c r="D1119" s="67"/>
      <c r="E1119" s="66"/>
      <c r="F1119" s="66"/>
      <c r="G1119" s="66"/>
      <c r="H1119" s="66"/>
      <c r="I1119" s="110"/>
      <c r="J1119" s="110"/>
      <c r="K1119" s="111"/>
      <c r="L1119" s="111"/>
      <c r="M1119" s="112"/>
      <c r="N1119" s="112"/>
      <c r="O1119" s="112"/>
      <c r="P1119" s="66"/>
      <c r="Q1119" s="66"/>
      <c r="R1119" s="66"/>
      <c r="S1119" s="66"/>
      <c r="T1119" s="66"/>
      <c r="U1119" s="66"/>
      <c r="V1119" s="66"/>
      <c r="W1119" s="66"/>
      <c r="X1119" s="66"/>
      <c r="Y1119" s="66"/>
      <c r="Z1119" s="66"/>
      <c r="AA1119" s="66"/>
      <c r="AB1119" s="66"/>
      <c r="AC1119" s="66"/>
      <c r="AD1119" s="66"/>
      <c r="AE1119" s="66"/>
      <c r="AF1119" s="66"/>
      <c r="AG1119" s="66"/>
      <c r="AH1119" s="66"/>
      <c r="AI1119" s="66"/>
      <c r="AJ1119" s="66"/>
      <c r="AK1119" s="66"/>
      <c r="AL1119" s="66"/>
      <c r="AM1119" s="66"/>
      <c r="AN1119" s="66"/>
      <c r="AO1119" s="66"/>
      <c r="AP1119" s="66"/>
      <c r="AQ1119" s="66"/>
      <c r="AR1119" s="66"/>
      <c r="AS1119" s="66"/>
      <c r="AT1119" s="66"/>
      <c r="AU1119" s="66"/>
      <c r="AV1119" s="66"/>
      <c r="AW1119" s="66"/>
      <c r="AX1119" s="66"/>
      <c r="AY1119" s="66"/>
      <c r="AZ1119" s="66"/>
      <c r="BA1119" s="66"/>
      <c r="BB1119" s="66"/>
      <c r="BC1119" s="66"/>
      <c r="BD1119" s="66"/>
      <c r="BE1119" s="66"/>
      <c r="BF1119" s="66"/>
      <c r="BG1119" s="66"/>
      <c r="BH1119" s="66"/>
      <c r="BI1119" s="66"/>
      <c r="BJ1119" s="66"/>
      <c r="BK1119" s="66"/>
      <c r="BL1119" s="66"/>
      <c r="BM1119" s="66"/>
      <c r="BN1119" s="66"/>
      <c r="BO1119" s="66"/>
      <c r="BP1119" s="66"/>
      <c r="BQ1119" s="66"/>
      <c r="BR1119" s="66"/>
      <c r="BS1119" s="66"/>
      <c r="BT1119" s="66"/>
      <c r="BU1119" s="66"/>
      <c r="BV1119" s="66"/>
      <c r="BW1119" s="66"/>
      <c r="BX1119" s="66"/>
      <c r="BY1119" s="66"/>
      <c r="BZ1119" s="66"/>
      <c r="CA1119" s="66"/>
      <c r="CB1119" s="66"/>
      <c r="CC1119" s="66"/>
    </row>
    <row r="1120" spans="1:81" x14ac:dyDescent="0.25">
      <c r="A1120" s="66"/>
      <c r="B1120" s="66"/>
      <c r="C1120" s="79"/>
      <c r="D1120" s="67"/>
      <c r="E1120" s="66"/>
      <c r="F1120" s="66"/>
      <c r="G1120" s="66"/>
      <c r="H1120" s="66"/>
      <c r="I1120" s="110"/>
      <c r="J1120" s="110"/>
      <c r="K1120" s="111"/>
      <c r="L1120" s="111"/>
      <c r="M1120" s="112"/>
      <c r="N1120" s="112"/>
      <c r="O1120" s="112"/>
      <c r="P1120" s="66"/>
      <c r="Q1120" s="66"/>
      <c r="R1120" s="66"/>
      <c r="S1120" s="66"/>
      <c r="T1120" s="66"/>
      <c r="U1120" s="66"/>
      <c r="V1120" s="66"/>
      <c r="W1120" s="66"/>
      <c r="X1120" s="66"/>
      <c r="Y1120" s="66"/>
      <c r="Z1120" s="66"/>
      <c r="AA1120" s="66"/>
      <c r="AB1120" s="66"/>
      <c r="AC1120" s="66"/>
      <c r="AD1120" s="66"/>
      <c r="AE1120" s="66"/>
      <c r="AF1120" s="66"/>
      <c r="AG1120" s="66"/>
      <c r="AH1120" s="66"/>
      <c r="AI1120" s="66"/>
      <c r="AJ1120" s="66"/>
      <c r="AK1120" s="66"/>
      <c r="AL1120" s="66"/>
      <c r="AM1120" s="66"/>
      <c r="AN1120" s="66"/>
      <c r="AO1120" s="66"/>
      <c r="AP1120" s="66"/>
      <c r="AQ1120" s="66"/>
      <c r="AR1120" s="66"/>
      <c r="AS1120" s="66"/>
      <c r="AT1120" s="66"/>
      <c r="AU1120" s="66"/>
      <c r="AV1120" s="66"/>
      <c r="AW1120" s="66"/>
      <c r="AX1120" s="66"/>
      <c r="AY1120" s="66"/>
      <c r="AZ1120" s="66"/>
      <c r="BA1120" s="66"/>
      <c r="BB1120" s="66"/>
      <c r="BC1120" s="66"/>
      <c r="BD1120" s="66"/>
      <c r="BE1120" s="66"/>
      <c r="BF1120" s="66"/>
      <c r="BG1120" s="66"/>
      <c r="BH1120" s="66"/>
      <c r="BI1120" s="66"/>
      <c r="BJ1120" s="66"/>
      <c r="BK1120" s="66"/>
      <c r="BL1120" s="66"/>
      <c r="BM1120" s="66"/>
      <c r="BN1120" s="66"/>
      <c r="BO1120" s="66"/>
      <c r="BP1120" s="66"/>
      <c r="BQ1120" s="66"/>
      <c r="BR1120" s="66"/>
      <c r="BS1120" s="66"/>
      <c r="BT1120" s="66"/>
      <c r="BU1120" s="66"/>
      <c r="BV1120" s="66"/>
      <c r="BW1120" s="66"/>
      <c r="BX1120" s="66"/>
      <c r="BY1120" s="66"/>
      <c r="BZ1120" s="66"/>
      <c r="CA1120" s="66"/>
      <c r="CB1120" s="66"/>
      <c r="CC1120" s="66"/>
    </row>
    <row r="1121" spans="1:81" x14ac:dyDescent="0.25">
      <c r="A1121" s="66"/>
      <c r="B1121" s="66"/>
      <c r="C1121" s="79"/>
      <c r="D1121" s="67"/>
      <c r="E1121" s="66"/>
      <c r="F1121" s="66"/>
      <c r="G1121" s="66"/>
      <c r="H1121" s="66"/>
      <c r="I1121" s="110"/>
      <c r="J1121" s="110"/>
      <c r="K1121" s="111"/>
      <c r="L1121" s="111"/>
      <c r="M1121" s="112"/>
      <c r="N1121" s="112"/>
      <c r="O1121" s="112"/>
      <c r="P1121" s="66"/>
      <c r="Q1121" s="66"/>
      <c r="R1121" s="66"/>
      <c r="S1121" s="66"/>
      <c r="T1121" s="66"/>
      <c r="U1121" s="66"/>
      <c r="V1121" s="66"/>
      <c r="W1121" s="66"/>
      <c r="X1121" s="66"/>
      <c r="Y1121" s="66"/>
      <c r="Z1121" s="66"/>
      <c r="AA1121" s="66"/>
      <c r="AB1121" s="66"/>
      <c r="AC1121" s="66"/>
      <c r="AD1121" s="66"/>
      <c r="AE1121" s="66"/>
      <c r="AF1121" s="66"/>
      <c r="AG1121" s="66"/>
      <c r="AH1121" s="66"/>
      <c r="AI1121" s="66"/>
      <c r="AJ1121" s="66"/>
      <c r="AK1121" s="66"/>
      <c r="AL1121" s="66"/>
      <c r="AM1121" s="66"/>
      <c r="AN1121" s="66"/>
      <c r="AO1121" s="66"/>
      <c r="AP1121" s="66"/>
      <c r="AQ1121" s="66"/>
      <c r="AR1121" s="66"/>
      <c r="AS1121" s="66"/>
      <c r="AT1121" s="66"/>
      <c r="AU1121" s="66"/>
      <c r="AV1121" s="66"/>
      <c r="AW1121" s="66"/>
      <c r="AX1121" s="66"/>
      <c r="AY1121" s="66"/>
      <c r="AZ1121" s="66"/>
      <c r="BA1121" s="66"/>
      <c r="BB1121" s="66"/>
      <c r="BC1121" s="66"/>
      <c r="BD1121" s="66"/>
      <c r="BE1121" s="66"/>
      <c r="BF1121" s="66"/>
      <c r="BG1121" s="66"/>
      <c r="BH1121" s="66"/>
      <c r="BI1121" s="66"/>
      <c r="BJ1121" s="66"/>
      <c r="BK1121" s="66"/>
      <c r="BL1121" s="66"/>
      <c r="BM1121" s="66"/>
      <c r="BN1121" s="66"/>
      <c r="BO1121" s="66"/>
      <c r="BP1121" s="66"/>
      <c r="BQ1121" s="66"/>
      <c r="BR1121" s="66"/>
      <c r="BS1121" s="66"/>
      <c r="BT1121" s="66"/>
      <c r="BU1121" s="66"/>
      <c r="BV1121" s="66"/>
      <c r="BW1121" s="66"/>
      <c r="BX1121" s="66"/>
      <c r="BY1121" s="66"/>
      <c r="BZ1121" s="66"/>
      <c r="CA1121" s="66"/>
      <c r="CB1121" s="66"/>
      <c r="CC1121" s="66"/>
    </row>
    <row r="1122" spans="1:81" x14ac:dyDescent="0.25">
      <c r="A1122" s="66"/>
      <c r="B1122" s="66"/>
      <c r="C1122" s="79"/>
      <c r="D1122" s="67"/>
      <c r="E1122" s="66"/>
      <c r="F1122" s="66"/>
      <c r="G1122" s="66"/>
      <c r="H1122" s="66"/>
      <c r="I1122" s="110"/>
      <c r="J1122" s="110"/>
      <c r="K1122" s="111"/>
      <c r="L1122" s="111"/>
      <c r="M1122" s="112"/>
      <c r="N1122" s="112"/>
      <c r="O1122" s="112"/>
      <c r="P1122" s="66"/>
      <c r="Q1122" s="66"/>
      <c r="R1122" s="66"/>
      <c r="S1122" s="66"/>
      <c r="T1122" s="66"/>
      <c r="U1122" s="66"/>
      <c r="V1122" s="66"/>
      <c r="W1122" s="66"/>
      <c r="X1122" s="66"/>
      <c r="Y1122" s="66"/>
      <c r="Z1122" s="66"/>
      <c r="AA1122" s="66"/>
      <c r="AB1122" s="66"/>
      <c r="AC1122" s="66"/>
      <c r="AD1122" s="66"/>
      <c r="AE1122" s="66"/>
      <c r="AF1122" s="66"/>
      <c r="AG1122" s="66"/>
      <c r="AH1122" s="66"/>
      <c r="AI1122" s="66"/>
      <c r="AJ1122" s="66"/>
      <c r="AK1122" s="66"/>
      <c r="AL1122" s="66"/>
      <c r="AM1122" s="66"/>
      <c r="AN1122" s="66"/>
      <c r="AO1122" s="66"/>
      <c r="AP1122" s="66"/>
      <c r="AQ1122" s="66"/>
      <c r="AR1122" s="66"/>
      <c r="AS1122" s="66"/>
      <c r="AT1122" s="66"/>
      <c r="AU1122" s="66"/>
      <c r="AV1122" s="66"/>
      <c r="AW1122" s="66"/>
      <c r="AX1122" s="66"/>
      <c r="AY1122" s="66"/>
      <c r="AZ1122" s="66"/>
      <c r="BA1122" s="66"/>
      <c r="BB1122" s="66"/>
      <c r="BC1122" s="66"/>
      <c r="BD1122" s="66"/>
      <c r="BE1122" s="66"/>
      <c r="BF1122" s="66"/>
      <c r="BG1122" s="66"/>
      <c r="BH1122" s="66"/>
      <c r="BI1122" s="66"/>
      <c r="BJ1122" s="66"/>
      <c r="BK1122" s="66"/>
      <c r="BL1122" s="66"/>
      <c r="BM1122" s="66"/>
      <c r="BN1122" s="66"/>
      <c r="BO1122" s="66"/>
      <c r="BP1122" s="66"/>
      <c r="BQ1122" s="66"/>
      <c r="BR1122" s="66"/>
      <c r="BS1122" s="66"/>
      <c r="BT1122" s="66"/>
      <c r="BU1122" s="66"/>
      <c r="BV1122" s="66"/>
      <c r="BW1122" s="66"/>
      <c r="BX1122" s="66"/>
      <c r="BY1122" s="66"/>
      <c r="BZ1122" s="66"/>
      <c r="CA1122" s="66"/>
      <c r="CB1122" s="66"/>
      <c r="CC1122" s="66"/>
    </row>
    <row r="1123" spans="1:81" x14ac:dyDescent="0.25">
      <c r="A1123" s="66"/>
      <c r="B1123" s="66"/>
      <c r="C1123" s="79"/>
      <c r="D1123" s="67"/>
      <c r="E1123" s="66"/>
      <c r="F1123" s="66"/>
      <c r="G1123" s="66"/>
      <c r="H1123" s="66"/>
      <c r="I1123" s="110"/>
      <c r="J1123" s="110"/>
      <c r="K1123" s="111"/>
      <c r="L1123" s="111"/>
      <c r="M1123" s="112"/>
      <c r="N1123" s="112"/>
      <c r="O1123" s="112"/>
      <c r="P1123" s="66"/>
      <c r="Q1123" s="66"/>
      <c r="R1123" s="66"/>
      <c r="S1123" s="66"/>
      <c r="T1123" s="66"/>
      <c r="U1123" s="66"/>
      <c r="V1123" s="66"/>
      <c r="W1123" s="66"/>
      <c r="X1123" s="66"/>
      <c r="Y1123" s="66"/>
      <c r="Z1123" s="66"/>
      <c r="AA1123" s="66"/>
      <c r="AB1123" s="66"/>
      <c r="AC1123" s="66"/>
      <c r="AD1123" s="66"/>
      <c r="AE1123" s="66"/>
      <c r="AF1123" s="66"/>
      <c r="AG1123" s="66"/>
      <c r="AH1123" s="66"/>
      <c r="AI1123" s="66"/>
      <c r="AJ1123" s="66"/>
      <c r="AK1123" s="66"/>
      <c r="AL1123" s="66"/>
      <c r="AM1123" s="66"/>
      <c r="AN1123" s="66"/>
      <c r="AO1123" s="66"/>
      <c r="AP1123" s="66"/>
      <c r="AQ1123" s="66"/>
      <c r="AR1123" s="66"/>
      <c r="AS1123" s="66"/>
      <c r="AT1123" s="66"/>
      <c r="AU1123" s="66"/>
      <c r="AV1123" s="66"/>
      <c r="AW1123" s="66"/>
      <c r="AX1123" s="66"/>
      <c r="AY1123" s="66"/>
      <c r="AZ1123" s="66"/>
      <c r="BA1123" s="66"/>
      <c r="BB1123" s="66"/>
      <c r="BC1123" s="66"/>
      <c r="BD1123" s="66"/>
      <c r="BE1123" s="66"/>
      <c r="BF1123" s="66"/>
      <c r="BG1123" s="66"/>
      <c r="BH1123" s="66"/>
      <c r="BI1123" s="66"/>
      <c r="BJ1123" s="66"/>
      <c r="BK1123" s="66"/>
      <c r="BL1123" s="66"/>
      <c r="BM1123" s="66"/>
      <c r="BN1123" s="66"/>
      <c r="BO1123" s="66"/>
      <c r="BP1123" s="66"/>
      <c r="BQ1123" s="66"/>
      <c r="BR1123" s="66"/>
      <c r="BS1123" s="66"/>
      <c r="BT1123" s="66"/>
      <c r="BU1123" s="66"/>
      <c r="BV1123" s="66"/>
      <c r="BW1123" s="66"/>
      <c r="BX1123" s="66"/>
      <c r="BY1123" s="66"/>
      <c r="BZ1123" s="66"/>
      <c r="CA1123" s="66"/>
      <c r="CB1123" s="66"/>
      <c r="CC1123" s="66"/>
    </row>
    <row r="1124" spans="1:81" x14ac:dyDescent="0.25">
      <c r="A1124" s="66"/>
      <c r="B1124" s="66"/>
      <c r="C1124" s="79"/>
      <c r="D1124" s="67"/>
      <c r="E1124" s="66"/>
      <c r="F1124" s="66"/>
      <c r="G1124" s="66"/>
      <c r="H1124" s="66"/>
      <c r="I1124" s="110"/>
      <c r="J1124" s="110"/>
      <c r="K1124" s="111"/>
      <c r="L1124" s="111"/>
      <c r="M1124" s="112"/>
      <c r="N1124" s="112"/>
      <c r="O1124" s="112"/>
      <c r="P1124" s="66"/>
      <c r="Q1124" s="66"/>
      <c r="R1124" s="66"/>
      <c r="S1124" s="66"/>
      <c r="T1124" s="66"/>
      <c r="U1124" s="66"/>
      <c r="V1124" s="66"/>
      <c r="W1124" s="66"/>
      <c r="X1124" s="66"/>
      <c r="Y1124" s="66"/>
      <c r="Z1124" s="66"/>
      <c r="AA1124" s="66"/>
      <c r="AB1124" s="66"/>
      <c r="AC1124" s="66"/>
      <c r="AD1124" s="66"/>
      <c r="AE1124" s="66"/>
      <c r="AF1124" s="66"/>
      <c r="AG1124" s="66"/>
      <c r="AH1124" s="66"/>
      <c r="AI1124" s="66"/>
      <c r="AJ1124" s="66"/>
      <c r="AK1124" s="66"/>
      <c r="AL1124" s="66"/>
      <c r="AM1124" s="66"/>
      <c r="AN1124" s="66"/>
      <c r="AO1124" s="66"/>
      <c r="AP1124" s="66"/>
      <c r="AQ1124" s="66"/>
      <c r="AR1124" s="66"/>
      <c r="AS1124" s="66"/>
      <c r="AT1124" s="66"/>
      <c r="AU1124" s="66"/>
      <c r="AV1124" s="66"/>
      <c r="AW1124" s="66"/>
      <c r="AX1124" s="66"/>
      <c r="AY1124" s="66"/>
      <c r="AZ1124" s="66"/>
      <c r="BA1124" s="66"/>
      <c r="BB1124" s="66"/>
      <c r="BC1124" s="66"/>
      <c r="BD1124" s="66"/>
      <c r="BE1124" s="66"/>
      <c r="BF1124" s="66"/>
      <c r="BG1124" s="66"/>
      <c r="BH1124" s="66"/>
      <c r="BI1124" s="66"/>
      <c r="BJ1124" s="66"/>
      <c r="BK1124" s="66"/>
      <c r="BL1124" s="66"/>
      <c r="BM1124" s="66"/>
      <c r="BN1124" s="66"/>
      <c r="BO1124" s="66"/>
      <c r="BP1124" s="66"/>
      <c r="BQ1124" s="66"/>
      <c r="BR1124" s="66"/>
      <c r="BS1124" s="66"/>
      <c r="BT1124" s="66"/>
      <c r="BU1124" s="66"/>
      <c r="BV1124" s="66"/>
      <c r="BW1124" s="66"/>
      <c r="BX1124" s="66"/>
      <c r="BY1124" s="66"/>
      <c r="BZ1124" s="66"/>
      <c r="CA1124" s="66"/>
      <c r="CB1124" s="66"/>
      <c r="CC1124" s="66"/>
    </row>
    <row r="1125" spans="1:81" x14ac:dyDescent="0.25">
      <c r="A1125" s="66"/>
      <c r="B1125" s="66"/>
      <c r="C1125" s="79"/>
      <c r="D1125" s="67"/>
      <c r="E1125" s="66"/>
      <c r="F1125" s="66"/>
      <c r="G1125" s="66"/>
      <c r="H1125" s="66"/>
      <c r="I1125" s="110"/>
      <c r="J1125" s="110"/>
      <c r="K1125" s="111"/>
      <c r="L1125" s="111"/>
      <c r="M1125" s="112"/>
      <c r="N1125" s="112"/>
      <c r="O1125" s="112"/>
      <c r="P1125" s="66"/>
      <c r="Q1125" s="66"/>
      <c r="R1125" s="66"/>
      <c r="S1125" s="66"/>
      <c r="T1125" s="66"/>
      <c r="U1125" s="66"/>
      <c r="V1125" s="66"/>
      <c r="W1125" s="66"/>
      <c r="X1125" s="66"/>
      <c r="Y1125" s="66"/>
      <c r="Z1125" s="66"/>
      <c r="AA1125" s="66"/>
      <c r="AB1125" s="66"/>
      <c r="AC1125" s="66"/>
      <c r="AD1125" s="66"/>
      <c r="AE1125" s="66"/>
      <c r="AF1125" s="66"/>
      <c r="AG1125" s="66"/>
      <c r="AH1125" s="66"/>
      <c r="AI1125" s="66"/>
      <c r="AJ1125" s="66"/>
      <c r="AK1125" s="66"/>
      <c r="AL1125" s="66"/>
      <c r="AM1125" s="66"/>
      <c r="AN1125" s="66"/>
      <c r="AO1125" s="66"/>
      <c r="AP1125" s="66"/>
      <c r="AQ1125" s="66"/>
      <c r="AR1125" s="66"/>
      <c r="AS1125" s="66"/>
      <c r="AT1125" s="66"/>
      <c r="AU1125" s="66"/>
      <c r="AV1125" s="66"/>
      <c r="AW1125" s="66"/>
      <c r="AX1125" s="66"/>
      <c r="AY1125" s="66"/>
      <c r="AZ1125" s="66"/>
      <c r="BA1125" s="66"/>
      <c r="BB1125" s="66"/>
      <c r="BC1125" s="66"/>
      <c r="BD1125" s="66"/>
      <c r="BE1125" s="66"/>
      <c r="BF1125" s="66"/>
      <c r="BG1125" s="66"/>
      <c r="BH1125" s="66"/>
      <c r="BI1125" s="66"/>
      <c r="BJ1125" s="66"/>
      <c r="BK1125" s="66"/>
      <c r="BL1125" s="66"/>
      <c r="BM1125" s="66"/>
      <c r="BN1125" s="66"/>
      <c r="BO1125" s="66"/>
      <c r="BP1125" s="66"/>
      <c r="BQ1125" s="66"/>
      <c r="BR1125" s="66"/>
      <c r="BS1125" s="66"/>
      <c r="BT1125" s="66"/>
      <c r="BU1125" s="66"/>
      <c r="BV1125" s="66"/>
      <c r="BW1125" s="66"/>
      <c r="BX1125" s="66"/>
      <c r="BY1125" s="66"/>
      <c r="BZ1125" s="66"/>
      <c r="CA1125" s="66"/>
      <c r="CB1125" s="66"/>
      <c r="CC1125" s="66"/>
    </row>
    <row r="1126" spans="1:81" x14ac:dyDescent="0.25">
      <c r="A1126" s="66"/>
      <c r="B1126" s="66"/>
      <c r="C1126" s="79"/>
      <c r="D1126" s="67"/>
      <c r="E1126" s="66"/>
      <c r="F1126" s="66"/>
      <c r="G1126" s="66"/>
      <c r="H1126" s="66"/>
      <c r="I1126" s="110"/>
      <c r="J1126" s="110"/>
      <c r="K1126" s="111"/>
      <c r="L1126" s="111"/>
      <c r="M1126" s="112"/>
      <c r="N1126" s="112"/>
      <c r="O1126" s="112"/>
      <c r="P1126" s="66"/>
      <c r="Q1126" s="66"/>
      <c r="R1126" s="66"/>
      <c r="S1126" s="66"/>
      <c r="T1126" s="66"/>
      <c r="U1126" s="66"/>
      <c r="V1126" s="66"/>
      <c r="W1126" s="66"/>
      <c r="X1126" s="66"/>
      <c r="Y1126" s="66"/>
      <c r="Z1126" s="66"/>
      <c r="AA1126" s="66"/>
      <c r="AB1126" s="66"/>
      <c r="AC1126" s="66"/>
      <c r="AD1126" s="66"/>
      <c r="AE1126" s="66"/>
      <c r="AF1126" s="66"/>
      <c r="AG1126" s="66"/>
      <c r="AH1126" s="66"/>
      <c r="AI1126" s="66"/>
      <c r="AJ1126" s="66"/>
      <c r="AK1126" s="66"/>
      <c r="AL1126" s="66"/>
      <c r="AM1126" s="66"/>
      <c r="AN1126" s="66"/>
      <c r="AO1126" s="66"/>
      <c r="AP1126" s="66"/>
      <c r="AQ1126" s="66"/>
      <c r="AR1126" s="66"/>
      <c r="AS1126" s="66"/>
      <c r="AT1126" s="66"/>
      <c r="AU1126" s="66"/>
      <c r="AV1126" s="66"/>
      <c r="AW1126" s="66"/>
      <c r="AX1126" s="66"/>
      <c r="AY1126" s="66"/>
      <c r="AZ1126" s="66"/>
      <c r="BA1126" s="66"/>
      <c r="BB1126" s="66"/>
      <c r="BC1126" s="66"/>
      <c r="BD1126" s="66"/>
      <c r="BE1126" s="66"/>
      <c r="BF1126" s="66"/>
      <c r="BG1126" s="66"/>
      <c r="BH1126" s="66"/>
      <c r="BI1126" s="66"/>
      <c r="BJ1126" s="66"/>
      <c r="BK1126" s="66"/>
      <c r="BL1126" s="66"/>
      <c r="BM1126" s="66"/>
      <c r="BN1126" s="66"/>
      <c r="BO1126" s="66"/>
      <c r="BP1126" s="66"/>
      <c r="BQ1126" s="66"/>
      <c r="BR1126" s="66"/>
      <c r="BS1126" s="66"/>
      <c r="BT1126" s="66"/>
      <c r="BU1126" s="66"/>
      <c r="BV1126" s="66"/>
      <c r="BW1126" s="66"/>
      <c r="BX1126" s="66"/>
      <c r="BY1126" s="66"/>
      <c r="BZ1126" s="66"/>
      <c r="CA1126" s="66"/>
      <c r="CB1126" s="66"/>
      <c r="CC1126" s="66"/>
    </row>
    <row r="1127" spans="1:81" x14ac:dyDescent="0.25">
      <c r="A1127" s="66"/>
      <c r="B1127" s="66"/>
      <c r="C1127" s="79"/>
      <c r="D1127" s="67"/>
      <c r="E1127" s="66"/>
      <c r="F1127" s="66"/>
      <c r="G1127" s="66"/>
      <c r="H1127" s="66"/>
      <c r="I1127" s="110"/>
      <c r="J1127" s="110"/>
      <c r="K1127" s="111"/>
      <c r="L1127" s="111"/>
      <c r="M1127" s="112"/>
      <c r="N1127" s="112"/>
      <c r="O1127" s="112"/>
      <c r="P1127" s="66"/>
      <c r="Q1127" s="66"/>
      <c r="R1127" s="66"/>
      <c r="S1127" s="66"/>
      <c r="T1127" s="66"/>
      <c r="U1127" s="66"/>
      <c r="V1127" s="66"/>
      <c r="W1127" s="66"/>
      <c r="X1127" s="66"/>
      <c r="Y1127" s="66"/>
      <c r="Z1127" s="66"/>
      <c r="AA1127" s="66"/>
      <c r="AB1127" s="66"/>
      <c r="AC1127" s="66"/>
      <c r="AD1127" s="66"/>
      <c r="AE1127" s="66"/>
      <c r="AF1127" s="66"/>
      <c r="AG1127" s="66"/>
      <c r="AH1127" s="66"/>
      <c r="AI1127" s="66"/>
      <c r="AJ1127" s="66"/>
      <c r="AK1127" s="66"/>
      <c r="AL1127" s="66"/>
      <c r="AM1127" s="66"/>
      <c r="AN1127" s="66"/>
      <c r="AO1127" s="66"/>
      <c r="AP1127" s="66"/>
      <c r="AQ1127" s="66"/>
      <c r="AR1127" s="66"/>
      <c r="AS1127" s="66"/>
      <c r="AT1127" s="66"/>
      <c r="AU1127" s="66"/>
      <c r="AV1127" s="66"/>
      <c r="AW1127" s="66"/>
      <c r="AX1127" s="66"/>
      <c r="AY1127" s="66"/>
      <c r="AZ1127" s="66"/>
      <c r="BA1127" s="66"/>
      <c r="BB1127" s="66"/>
      <c r="BC1127" s="66"/>
      <c r="BD1127" s="66"/>
      <c r="BE1127" s="66"/>
      <c r="BF1127" s="66"/>
      <c r="BG1127" s="66"/>
      <c r="BH1127" s="66"/>
      <c r="BI1127" s="66"/>
      <c r="BJ1127" s="66"/>
      <c r="BK1127" s="66"/>
      <c r="BL1127" s="66"/>
      <c r="BM1127" s="66"/>
      <c r="BN1127" s="66"/>
      <c r="BO1127" s="66"/>
      <c r="BP1127" s="66"/>
      <c r="BQ1127" s="66"/>
      <c r="BR1127" s="66"/>
      <c r="BS1127" s="66"/>
      <c r="BT1127" s="66"/>
      <c r="BU1127" s="66"/>
      <c r="BV1127" s="66"/>
      <c r="BW1127" s="66"/>
      <c r="BX1127" s="66"/>
      <c r="BY1127" s="66"/>
      <c r="BZ1127" s="66"/>
      <c r="CA1127" s="66"/>
      <c r="CB1127" s="66"/>
      <c r="CC1127" s="66"/>
    </row>
    <row r="1128" spans="1:81" x14ac:dyDescent="0.25">
      <c r="A1128" s="66"/>
      <c r="B1128" s="66"/>
      <c r="C1128" s="79"/>
      <c r="D1128" s="67"/>
      <c r="E1128" s="66"/>
      <c r="F1128" s="66"/>
      <c r="G1128" s="66"/>
      <c r="H1128" s="66"/>
      <c r="I1128" s="110"/>
      <c r="J1128" s="110"/>
      <c r="K1128" s="111"/>
      <c r="L1128" s="111"/>
      <c r="M1128" s="112"/>
      <c r="N1128" s="112"/>
      <c r="O1128" s="112"/>
      <c r="P1128" s="66"/>
      <c r="Q1128" s="66"/>
      <c r="R1128" s="66"/>
      <c r="S1128" s="66"/>
      <c r="T1128" s="66"/>
      <c r="U1128" s="66"/>
      <c r="V1128" s="66"/>
      <c r="W1128" s="66"/>
      <c r="X1128" s="66"/>
      <c r="Y1128" s="66"/>
      <c r="Z1128" s="66"/>
      <c r="AA1128" s="66"/>
      <c r="AB1128" s="66"/>
      <c r="AC1128" s="66"/>
      <c r="AD1128" s="66"/>
      <c r="AE1128" s="66"/>
      <c r="AF1128" s="66"/>
      <c r="AG1128" s="66"/>
      <c r="AH1128" s="66"/>
      <c r="AI1128" s="66"/>
      <c r="AJ1128" s="66"/>
      <c r="AK1128" s="66"/>
      <c r="AL1128" s="66"/>
      <c r="AM1128" s="66"/>
      <c r="AN1128" s="66"/>
      <c r="AO1128" s="66"/>
      <c r="AP1128" s="66"/>
      <c r="AQ1128" s="66"/>
      <c r="AR1128" s="66"/>
      <c r="AS1128" s="66"/>
      <c r="AT1128" s="66"/>
      <c r="AU1128" s="66"/>
      <c r="AV1128" s="66"/>
      <c r="AW1128" s="66"/>
      <c r="AX1128" s="66"/>
      <c r="AY1128" s="66"/>
      <c r="AZ1128" s="66"/>
      <c r="BA1128" s="66"/>
      <c r="BB1128" s="66"/>
      <c r="BC1128" s="66"/>
      <c r="BD1128" s="66"/>
      <c r="BE1128" s="66"/>
      <c r="BF1128" s="66"/>
      <c r="BG1128" s="66"/>
      <c r="BH1128" s="66"/>
      <c r="BI1128" s="66"/>
      <c r="BJ1128" s="66"/>
      <c r="BK1128" s="66"/>
      <c r="BL1128" s="66"/>
      <c r="BM1128" s="66"/>
      <c r="BN1128" s="66"/>
      <c r="BO1128" s="66"/>
      <c r="BP1128" s="66"/>
      <c r="BQ1128" s="66"/>
      <c r="BR1128" s="66"/>
      <c r="BS1128" s="66"/>
      <c r="BT1128" s="66"/>
      <c r="BU1128" s="66"/>
      <c r="BV1128" s="66"/>
      <c r="BW1128" s="66"/>
      <c r="BX1128" s="66"/>
      <c r="BY1128" s="66"/>
      <c r="BZ1128" s="66"/>
      <c r="CA1128" s="66"/>
      <c r="CB1128" s="66"/>
      <c r="CC1128" s="66"/>
    </row>
    <row r="1129" spans="1:81" x14ac:dyDescent="0.25">
      <c r="A1129" s="66"/>
      <c r="B1129" s="66"/>
      <c r="C1129" s="79"/>
      <c r="D1129" s="67"/>
      <c r="E1129" s="66"/>
      <c r="F1129" s="66"/>
      <c r="G1129" s="66"/>
      <c r="H1129" s="66"/>
      <c r="I1129" s="110"/>
      <c r="J1129" s="110"/>
      <c r="K1129" s="111"/>
      <c r="L1129" s="111"/>
      <c r="M1129" s="112"/>
      <c r="N1129" s="112"/>
      <c r="O1129" s="112"/>
      <c r="P1129" s="66"/>
      <c r="Q1129" s="66"/>
      <c r="R1129" s="66"/>
      <c r="S1129" s="66"/>
      <c r="T1129" s="66"/>
      <c r="U1129" s="66"/>
      <c r="V1129" s="66"/>
      <c r="W1129" s="66"/>
      <c r="X1129" s="66"/>
      <c r="Y1129" s="66"/>
      <c r="Z1129" s="66"/>
      <c r="AA1129" s="66"/>
      <c r="AB1129" s="66"/>
      <c r="AC1129" s="66"/>
      <c r="AD1129" s="66"/>
      <c r="AE1129" s="66"/>
      <c r="AF1129" s="66"/>
      <c r="AG1129" s="66"/>
      <c r="AH1129" s="66"/>
      <c r="AI1129" s="66"/>
      <c r="AJ1129" s="66"/>
      <c r="AK1129" s="66"/>
      <c r="AL1129" s="66"/>
      <c r="AM1129" s="66"/>
      <c r="AN1129" s="66"/>
      <c r="AO1129" s="66"/>
      <c r="AP1129" s="66"/>
      <c r="AQ1129" s="66"/>
      <c r="AR1129" s="66"/>
      <c r="AS1129" s="66"/>
      <c r="AT1129" s="66"/>
      <c r="AU1129" s="66"/>
      <c r="AV1129" s="66"/>
      <c r="AW1129" s="66"/>
      <c r="AX1129" s="66"/>
      <c r="AY1129" s="66"/>
      <c r="AZ1129" s="66"/>
      <c r="BA1129" s="66"/>
      <c r="BB1129" s="66"/>
      <c r="BC1129" s="66"/>
      <c r="BD1129" s="66"/>
      <c r="BE1129" s="66"/>
      <c r="BF1129" s="66"/>
      <c r="BG1129" s="66"/>
      <c r="BH1129" s="66"/>
      <c r="BI1129" s="66"/>
      <c r="BJ1129" s="66"/>
      <c r="BK1129" s="66"/>
      <c r="BL1129" s="66"/>
      <c r="BM1129" s="66"/>
      <c r="BN1129" s="66"/>
      <c r="BO1129" s="66"/>
      <c r="BP1129" s="66"/>
      <c r="BQ1129" s="66"/>
      <c r="BR1129" s="66"/>
      <c r="BS1129" s="66"/>
      <c r="BT1129" s="66"/>
      <c r="BU1129" s="66"/>
      <c r="BV1129" s="66"/>
      <c r="BW1129" s="66"/>
      <c r="BX1129" s="66"/>
      <c r="BY1129" s="66"/>
      <c r="BZ1129" s="66"/>
      <c r="CA1129" s="66"/>
      <c r="CB1129" s="66"/>
      <c r="CC1129" s="66"/>
    </row>
    <row r="1130" spans="1:81" x14ac:dyDescent="0.25">
      <c r="A1130" s="66"/>
      <c r="B1130" s="66"/>
      <c r="C1130" s="79"/>
      <c r="D1130" s="67"/>
      <c r="E1130" s="66"/>
      <c r="F1130" s="66"/>
      <c r="G1130" s="66"/>
      <c r="H1130" s="66"/>
      <c r="I1130" s="110"/>
      <c r="J1130" s="110"/>
      <c r="K1130" s="111"/>
      <c r="L1130" s="111"/>
      <c r="M1130" s="112"/>
      <c r="N1130" s="112"/>
      <c r="O1130" s="112"/>
      <c r="P1130" s="66"/>
      <c r="Q1130" s="66"/>
      <c r="R1130" s="66"/>
      <c r="S1130" s="66"/>
      <c r="T1130" s="66"/>
      <c r="U1130" s="66"/>
      <c r="V1130" s="66"/>
      <c r="W1130" s="66"/>
      <c r="X1130" s="66"/>
      <c r="Y1130" s="66"/>
      <c r="Z1130" s="66"/>
      <c r="AA1130" s="66"/>
      <c r="AB1130" s="66"/>
      <c r="AC1130" s="66"/>
      <c r="AD1130" s="66"/>
      <c r="AE1130" s="66"/>
      <c r="AF1130" s="66"/>
      <c r="AG1130" s="66"/>
      <c r="AH1130" s="66"/>
      <c r="AI1130" s="66"/>
      <c r="AJ1130" s="66"/>
      <c r="AK1130" s="66"/>
      <c r="AL1130" s="66"/>
      <c r="AM1130" s="66"/>
      <c r="AN1130" s="66"/>
      <c r="AO1130" s="66"/>
      <c r="AP1130" s="66"/>
      <c r="AQ1130" s="66"/>
      <c r="AR1130" s="66"/>
      <c r="AS1130" s="66"/>
      <c r="AT1130" s="66"/>
      <c r="AU1130" s="66"/>
      <c r="AV1130" s="66"/>
      <c r="AW1130" s="66"/>
      <c r="AX1130" s="66"/>
      <c r="AY1130" s="66"/>
      <c r="AZ1130" s="66"/>
      <c r="BA1130" s="66"/>
      <c r="BB1130" s="66"/>
      <c r="BC1130" s="66"/>
      <c r="BD1130" s="66"/>
      <c r="BE1130" s="66"/>
      <c r="BF1130" s="66"/>
      <c r="BG1130" s="66"/>
      <c r="BH1130" s="66"/>
      <c r="BI1130" s="66"/>
      <c r="BJ1130" s="66"/>
      <c r="BK1130" s="66"/>
      <c r="BL1130" s="66"/>
      <c r="BM1130" s="66"/>
      <c r="BN1130" s="66"/>
      <c r="BO1130" s="66"/>
      <c r="BP1130" s="66"/>
      <c r="BQ1130" s="66"/>
      <c r="BR1130" s="66"/>
      <c r="BS1130" s="66"/>
      <c r="BT1130" s="66"/>
      <c r="BU1130" s="66"/>
      <c r="BV1130" s="66"/>
      <c r="BW1130" s="66"/>
      <c r="BX1130" s="66"/>
      <c r="BY1130" s="66"/>
      <c r="BZ1130" s="66"/>
      <c r="CA1130" s="66"/>
      <c r="CB1130" s="66"/>
      <c r="CC1130" s="66"/>
    </row>
    <row r="1131" spans="1:81" x14ac:dyDescent="0.25">
      <c r="A1131" s="66"/>
      <c r="B1131" s="66"/>
      <c r="C1131" s="79"/>
      <c r="D1131" s="67"/>
      <c r="E1131" s="66"/>
      <c r="F1131" s="66"/>
      <c r="G1131" s="66"/>
      <c r="H1131" s="66"/>
      <c r="I1131" s="110"/>
      <c r="J1131" s="110"/>
      <c r="K1131" s="111"/>
      <c r="L1131" s="111"/>
      <c r="M1131" s="112"/>
      <c r="N1131" s="112"/>
      <c r="O1131" s="112"/>
      <c r="P1131" s="66"/>
      <c r="Q1131" s="66"/>
      <c r="R1131" s="66"/>
      <c r="S1131" s="66"/>
      <c r="T1131" s="66"/>
      <c r="U1131" s="66"/>
      <c r="V1131" s="66"/>
      <c r="W1131" s="66"/>
      <c r="X1131" s="66"/>
      <c r="Y1131" s="66"/>
      <c r="Z1131" s="66"/>
      <c r="AA1131" s="66"/>
      <c r="AB1131" s="66"/>
      <c r="AC1131" s="66"/>
      <c r="AD1131" s="66"/>
      <c r="AE1131" s="66"/>
      <c r="AF1131" s="66"/>
      <c r="AG1131" s="66"/>
      <c r="AH1131" s="66"/>
      <c r="AI1131" s="66"/>
      <c r="AJ1131" s="66"/>
      <c r="AK1131" s="66"/>
      <c r="AL1131" s="66"/>
      <c r="AM1131" s="66"/>
      <c r="AN1131" s="66"/>
      <c r="AO1131" s="66"/>
      <c r="AP1131" s="66"/>
      <c r="AQ1131" s="66"/>
      <c r="AR1131" s="66"/>
      <c r="AS1131" s="66"/>
      <c r="AT1131" s="66"/>
      <c r="AU1131" s="66"/>
      <c r="AV1131" s="66"/>
      <c r="AW1131" s="66"/>
      <c r="AX1131" s="66"/>
      <c r="AY1131" s="66"/>
      <c r="AZ1131" s="66"/>
      <c r="BA1131" s="66"/>
      <c r="BB1131" s="66"/>
      <c r="BC1131" s="66"/>
      <c r="BD1131" s="66"/>
      <c r="BE1131" s="66"/>
      <c r="BF1131" s="66"/>
      <c r="BG1131" s="66"/>
      <c r="BH1131" s="66"/>
      <c r="BI1131" s="66"/>
      <c r="BJ1131" s="66"/>
      <c r="BK1131" s="66"/>
      <c r="BL1131" s="66"/>
      <c r="BM1131" s="66"/>
      <c r="BN1131" s="66"/>
      <c r="BO1131" s="66"/>
      <c r="BP1131" s="66"/>
      <c r="BQ1131" s="66"/>
      <c r="BR1131" s="66"/>
      <c r="BS1131" s="66"/>
      <c r="BT1131" s="66"/>
      <c r="BU1131" s="66"/>
      <c r="BV1131" s="66"/>
      <c r="BW1131" s="66"/>
      <c r="BX1131" s="66"/>
      <c r="BY1131" s="66"/>
      <c r="BZ1131" s="66"/>
      <c r="CA1131" s="66"/>
      <c r="CB1131" s="66"/>
      <c r="CC1131" s="66"/>
    </row>
    <row r="1132" spans="1:81" x14ac:dyDescent="0.25">
      <c r="A1132" s="66"/>
      <c r="B1132" s="66"/>
      <c r="C1132" s="79"/>
      <c r="D1132" s="67"/>
      <c r="E1132" s="66"/>
      <c r="F1132" s="66"/>
      <c r="G1132" s="66"/>
      <c r="H1132" s="66"/>
      <c r="I1132" s="110"/>
      <c r="J1132" s="110"/>
      <c r="K1132" s="111"/>
      <c r="L1132" s="111"/>
      <c r="M1132" s="112"/>
      <c r="N1132" s="112"/>
      <c r="O1132" s="112"/>
      <c r="P1132" s="66"/>
      <c r="Q1132" s="66"/>
      <c r="R1132" s="66"/>
      <c r="S1132" s="66"/>
      <c r="T1132" s="66"/>
      <c r="U1132" s="66"/>
      <c r="V1132" s="66"/>
      <c r="W1132" s="66"/>
      <c r="X1132" s="66"/>
      <c r="Y1132" s="66"/>
      <c r="Z1132" s="66"/>
      <c r="AA1132" s="66"/>
      <c r="AB1132" s="66"/>
      <c r="AC1132" s="66"/>
      <c r="AD1132" s="66"/>
      <c r="AE1132" s="66"/>
      <c r="AF1132" s="66"/>
      <c r="AG1132" s="66"/>
      <c r="AH1132" s="66"/>
      <c r="AI1132" s="66"/>
      <c r="AJ1132" s="66"/>
      <c r="AK1132" s="66"/>
      <c r="AL1132" s="66"/>
      <c r="AM1132" s="66"/>
      <c r="AN1132" s="66"/>
      <c r="AO1132" s="66"/>
      <c r="AP1132" s="66"/>
      <c r="AQ1132" s="66"/>
      <c r="AR1132" s="66"/>
      <c r="AS1132" s="66"/>
      <c r="AT1132" s="66"/>
      <c r="AU1132" s="66"/>
      <c r="AV1132" s="66"/>
      <c r="AW1132" s="66"/>
      <c r="AX1132" s="66"/>
      <c r="AY1132" s="66"/>
      <c r="AZ1132" s="66"/>
      <c r="BA1132" s="66"/>
      <c r="BB1132" s="66"/>
      <c r="BC1132" s="66"/>
      <c r="BD1132" s="66"/>
      <c r="BE1132" s="66"/>
      <c r="BF1132" s="66"/>
      <c r="BG1132" s="66"/>
      <c r="BH1132" s="66"/>
      <c r="BI1132" s="66"/>
      <c r="BJ1132" s="66"/>
      <c r="BK1132" s="66"/>
      <c r="BL1132" s="66"/>
      <c r="BM1132" s="66"/>
      <c r="BN1132" s="66"/>
      <c r="BO1132" s="66"/>
      <c r="BP1132" s="66"/>
      <c r="BQ1132" s="66"/>
      <c r="BR1132" s="66"/>
      <c r="BS1132" s="66"/>
      <c r="BT1132" s="66"/>
      <c r="BU1132" s="66"/>
      <c r="BV1132" s="66"/>
      <c r="BW1132" s="66"/>
      <c r="BX1132" s="66"/>
      <c r="BY1132" s="66"/>
      <c r="BZ1132" s="66"/>
      <c r="CA1132" s="66"/>
      <c r="CB1132" s="66"/>
      <c r="CC1132" s="66"/>
    </row>
    <row r="1133" spans="1:81" x14ac:dyDescent="0.25">
      <c r="A1133" s="66"/>
      <c r="B1133" s="66"/>
      <c r="C1133" s="79"/>
      <c r="D1133" s="67"/>
      <c r="E1133" s="66"/>
      <c r="F1133" s="66"/>
      <c r="G1133" s="66"/>
      <c r="H1133" s="66"/>
      <c r="I1133" s="110"/>
      <c r="J1133" s="110"/>
      <c r="K1133" s="111"/>
      <c r="L1133" s="111"/>
      <c r="M1133" s="112"/>
      <c r="N1133" s="112"/>
      <c r="O1133" s="112"/>
      <c r="P1133" s="66"/>
      <c r="Q1133" s="66"/>
      <c r="R1133" s="66"/>
      <c r="S1133" s="66"/>
      <c r="T1133" s="66"/>
      <c r="U1133" s="66"/>
      <c r="V1133" s="66"/>
      <c r="W1133" s="66"/>
      <c r="X1133" s="66"/>
      <c r="Y1133" s="66"/>
      <c r="Z1133" s="66"/>
      <c r="AA1133" s="66"/>
      <c r="AB1133" s="66"/>
      <c r="AC1133" s="66"/>
      <c r="AD1133" s="66"/>
      <c r="AE1133" s="66"/>
      <c r="AF1133" s="66"/>
      <c r="AG1133" s="66"/>
      <c r="AH1133" s="66"/>
      <c r="AI1133" s="66"/>
      <c r="AJ1133" s="66"/>
      <c r="AK1133" s="66"/>
      <c r="AL1133" s="66"/>
      <c r="AM1133" s="66"/>
      <c r="AN1133" s="66"/>
      <c r="AO1133" s="66"/>
      <c r="AP1133" s="66"/>
      <c r="AQ1133" s="66"/>
      <c r="AR1133" s="66"/>
      <c r="AS1133" s="66"/>
      <c r="AT1133" s="66"/>
      <c r="AU1133" s="66"/>
      <c r="AV1133" s="66"/>
      <c r="AW1133" s="66"/>
      <c r="AX1133" s="66"/>
      <c r="AY1133" s="66"/>
      <c r="AZ1133" s="66"/>
      <c r="BA1133" s="66"/>
      <c r="BB1133" s="66"/>
      <c r="BC1133" s="66"/>
      <c r="BD1133" s="66"/>
      <c r="BE1133" s="66"/>
      <c r="BF1133" s="66"/>
      <c r="BG1133" s="66"/>
      <c r="BH1133" s="66"/>
      <c r="BI1133" s="66"/>
      <c r="BJ1133" s="66"/>
      <c r="BK1133" s="66"/>
      <c r="BL1133" s="66"/>
      <c r="BM1133" s="66"/>
      <c r="BN1133" s="66"/>
      <c r="BO1133" s="66"/>
      <c r="BP1133" s="66"/>
      <c r="BQ1133" s="66"/>
      <c r="BR1133" s="66"/>
      <c r="BS1133" s="66"/>
      <c r="BT1133" s="66"/>
      <c r="BU1133" s="66"/>
      <c r="BV1133" s="66"/>
      <c r="BW1133" s="66"/>
      <c r="BX1133" s="66"/>
      <c r="BY1133" s="66"/>
      <c r="BZ1133" s="66"/>
      <c r="CA1133" s="66"/>
      <c r="CB1133" s="66"/>
      <c r="CC1133" s="66"/>
    </row>
    <row r="1134" spans="1:81" x14ac:dyDescent="0.25">
      <c r="A1134" s="66"/>
      <c r="B1134" s="66"/>
      <c r="C1134" s="79"/>
      <c r="D1134" s="67"/>
      <c r="E1134" s="66"/>
      <c r="F1134" s="66"/>
      <c r="G1134" s="66"/>
      <c r="H1134" s="66"/>
      <c r="I1134" s="110"/>
      <c r="J1134" s="110"/>
      <c r="K1134" s="111"/>
      <c r="L1134" s="111"/>
      <c r="M1134" s="112"/>
      <c r="N1134" s="112"/>
      <c r="O1134" s="112"/>
      <c r="P1134" s="66"/>
      <c r="Q1134" s="66"/>
      <c r="R1134" s="66"/>
      <c r="S1134" s="66"/>
      <c r="T1134" s="66"/>
      <c r="U1134" s="66"/>
      <c r="V1134" s="66"/>
      <c r="W1134" s="66"/>
      <c r="X1134" s="66"/>
      <c r="Y1134" s="66"/>
      <c r="Z1134" s="66"/>
      <c r="AA1134" s="66"/>
      <c r="AB1134" s="66"/>
      <c r="AC1134" s="66"/>
      <c r="AD1134" s="66"/>
      <c r="AE1134" s="66"/>
      <c r="AF1134" s="66"/>
      <c r="AG1134" s="66"/>
      <c r="AH1134" s="66"/>
      <c r="AI1134" s="66"/>
      <c r="AJ1134" s="66"/>
      <c r="AK1134" s="66"/>
      <c r="AL1134" s="66"/>
      <c r="AM1134" s="66"/>
      <c r="AN1134" s="66"/>
      <c r="AO1134" s="66"/>
      <c r="AP1134" s="66"/>
      <c r="AQ1134" s="66"/>
      <c r="AR1134" s="66"/>
      <c r="AS1134" s="66"/>
      <c r="AT1134" s="66"/>
      <c r="AU1134" s="66"/>
      <c r="AV1134" s="66"/>
      <c r="AW1134" s="66"/>
      <c r="AX1134" s="66"/>
      <c r="AY1134" s="66"/>
      <c r="AZ1134" s="66"/>
      <c r="BA1134" s="66"/>
      <c r="BB1134" s="66"/>
      <c r="BC1134" s="66"/>
      <c r="BD1134" s="66"/>
      <c r="BE1134" s="66"/>
      <c r="BF1134" s="66"/>
      <c r="BG1134" s="66"/>
      <c r="BH1134" s="66"/>
      <c r="BI1134" s="66"/>
      <c r="BJ1134" s="66"/>
      <c r="BK1134" s="66"/>
      <c r="BL1134" s="66"/>
      <c r="BM1134" s="66"/>
      <c r="BN1134" s="66"/>
      <c r="BO1134" s="66"/>
      <c r="BP1134" s="66"/>
      <c r="BQ1134" s="66"/>
      <c r="BR1134" s="66"/>
      <c r="BS1134" s="66"/>
      <c r="BT1134" s="66"/>
      <c r="BU1134" s="66"/>
      <c r="BV1134" s="66"/>
      <c r="BW1134" s="66"/>
      <c r="BX1134" s="66"/>
      <c r="BY1134" s="66"/>
      <c r="BZ1134" s="66"/>
      <c r="CA1134" s="66"/>
      <c r="CB1134" s="66"/>
      <c r="CC1134" s="66"/>
    </row>
    <row r="1135" spans="1:81" x14ac:dyDescent="0.25">
      <c r="A1135" s="66"/>
      <c r="B1135" s="66"/>
      <c r="C1135" s="79"/>
      <c r="D1135" s="67"/>
      <c r="E1135" s="66"/>
      <c r="F1135" s="66"/>
      <c r="G1135" s="66"/>
      <c r="H1135" s="66"/>
      <c r="I1135" s="110"/>
      <c r="J1135" s="110"/>
      <c r="K1135" s="111"/>
      <c r="L1135" s="111"/>
      <c r="M1135" s="112"/>
      <c r="N1135" s="112"/>
      <c r="O1135" s="112"/>
      <c r="P1135" s="66"/>
      <c r="Q1135" s="66"/>
      <c r="R1135" s="66"/>
      <c r="S1135" s="66"/>
      <c r="T1135" s="66"/>
      <c r="U1135" s="66"/>
      <c r="V1135" s="66"/>
      <c r="W1135" s="66"/>
      <c r="X1135" s="66"/>
      <c r="Y1135" s="66"/>
      <c r="Z1135" s="66"/>
      <c r="AA1135" s="66"/>
      <c r="AB1135" s="66"/>
      <c r="AC1135" s="66"/>
      <c r="AD1135" s="66"/>
      <c r="AE1135" s="66"/>
      <c r="AF1135" s="66"/>
      <c r="AG1135" s="66"/>
      <c r="AH1135" s="66"/>
      <c r="AI1135" s="66"/>
      <c r="AJ1135" s="66"/>
      <c r="AK1135" s="66"/>
      <c r="AL1135" s="66"/>
      <c r="AM1135" s="66"/>
      <c r="AN1135" s="66"/>
      <c r="AO1135" s="66"/>
      <c r="AP1135" s="66"/>
      <c r="AQ1135" s="66"/>
      <c r="AR1135" s="66"/>
      <c r="AS1135" s="66"/>
      <c r="AT1135" s="66"/>
      <c r="AU1135" s="66"/>
      <c r="AV1135" s="66"/>
      <c r="AW1135" s="66"/>
      <c r="AX1135" s="66"/>
      <c r="AY1135" s="66"/>
      <c r="AZ1135" s="66"/>
      <c r="BA1135" s="66"/>
      <c r="BB1135" s="66"/>
      <c r="BC1135" s="66"/>
      <c r="BD1135" s="66"/>
      <c r="BE1135" s="66"/>
      <c r="BF1135" s="66"/>
      <c r="BG1135" s="66"/>
      <c r="BH1135" s="66"/>
      <c r="BI1135" s="66"/>
      <c r="BJ1135" s="66"/>
      <c r="BK1135" s="66"/>
      <c r="BL1135" s="66"/>
      <c r="BM1135" s="66"/>
      <c r="BN1135" s="66"/>
      <c r="BO1135" s="66"/>
      <c r="BP1135" s="66"/>
      <c r="BQ1135" s="66"/>
      <c r="BR1135" s="66"/>
      <c r="BS1135" s="66"/>
      <c r="BT1135" s="66"/>
      <c r="BU1135" s="66"/>
      <c r="BV1135" s="66"/>
      <c r="BW1135" s="66"/>
      <c r="BX1135" s="66"/>
      <c r="BY1135" s="66"/>
      <c r="BZ1135" s="66"/>
      <c r="CA1135" s="66"/>
      <c r="CB1135" s="66"/>
      <c r="CC1135" s="66"/>
    </row>
    <row r="1136" spans="1:81" x14ac:dyDescent="0.25">
      <c r="A1136" s="66"/>
      <c r="B1136" s="66"/>
      <c r="C1136" s="79"/>
      <c r="D1136" s="67"/>
      <c r="E1136" s="66"/>
      <c r="F1136" s="66"/>
      <c r="G1136" s="66"/>
      <c r="H1136" s="66"/>
      <c r="I1136" s="110"/>
      <c r="J1136" s="110"/>
      <c r="K1136" s="111"/>
      <c r="L1136" s="111"/>
      <c r="M1136" s="112"/>
      <c r="N1136" s="112"/>
      <c r="O1136" s="112"/>
      <c r="P1136" s="66"/>
      <c r="Q1136" s="66"/>
      <c r="R1136" s="66"/>
      <c r="S1136" s="66"/>
      <c r="T1136" s="66"/>
      <c r="U1136" s="66"/>
      <c r="V1136" s="66"/>
      <c r="W1136" s="66"/>
      <c r="X1136" s="66"/>
      <c r="Y1136" s="66"/>
      <c r="Z1136" s="66"/>
      <c r="AA1136" s="66"/>
      <c r="AB1136" s="66"/>
      <c r="AC1136" s="66"/>
      <c r="AD1136" s="66"/>
      <c r="AE1136" s="66"/>
      <c r="AF1136" s="66"/>
      <c r="AG1136" s="66"/>
      <c r="AH1136" s="66"/>
      <c r="AI1136" s="66"/>
      <c r="AJ1136" s="66"/>
      <c r="AK1136" s="66"/>
      <c r="AL1136" s="66"/>
      <c r="AM1136" s="66"/>
      <c r="AN1136" s="66"/>
      <c r="AO1136" s="66"/>
      <c r="AP1136" s="66"/>
      <c r="AQ1136" s="66"/>
      <c r="AR1136" s="66"/>
      <c r="AS1136" s="66"/>
      <c r="AT1136" s="66"/>
      <c r="AU1136" s="66"/>
      <c r="AV1136" s="66"/>
      <c r="AW1136" s="66"/>
      <c r="AX1136" s="66"/>
      <c r="AY1136" s="66"/>
      <c r="AZ1136" s="66"/>
      <c r="BA1136" s="66"/>
      <c r="BB1136" s="66"/>
      <c r="BC1136" s="66"/>
      <c r="BD1136" s="66"/>
      <c r="BE1136" s="66"/>
      <c r="BF1136" s="66"/>
      <c r="BG1136" s="66"/>
      <c r="BH1136" s="66"/>
      <c r="BI1136" s="66"/>
      <c r="BJ1136" s="66"/>
      <c r="BK1136" s="66"/>
      <c r="BL1136" s="66"/>
      <c r="BM1136" s="66"/>
      <c r="BN1136" s="66"/>
      <c r="BO1136" s="66"/>
      <c r="BP1136" s="66"/>
      <c r="BQ1136" s="66"/>
      <c r="BR1136" s="66"/>
      <c r="BS1136" s="66"/>
      <c r="BT1136" s="66"/>
      <c r="BU1136" s="66"/>
      <c r="BV1136" s="66"/>
      <c r="BW1136" s="66"/>
      <c r="BX1136" s="66"/>
      <c r="BY1136" s="66"/>
      <c r="BZ1136" s="66"/>
      <c r="CA1136" s="66"/>
      <c r="CB1136" s="66"/>
      <c r="CC1136" s="66"/>
    </row>
    <row r="1137" spans="1:81" x14ac:dyDescent="0.25">
      <c r="A1137" s="66"/>
      <c r="B1137" s="66"/>
      <c r="C1137" s="79"/>
      <c r="D1137" s="67"/>
      <c r="E1137" s="66"/>
      <c r="F1137" s="66"/>
      <c r="G1137" s="66"/>
      <c r="H1137" s="66"/>
      <c r="I1137" s="110"/>
      <c r="J1137" s="110"/>
      <c r="K1137" s="111"/>
      <c r="L1137" s="111"/>
      <c r="M1137" s="112"/>
      <c r="N1137" s="112"/>
      <c r="O1137" s="112"/>
      <c r="P1137" s="66"/>
      <c r="Q1137" s="66"/>
      <c r="R1137" s="66"/>
      <c r="S1137" s="66"/>
      <c r="T1137" s="66"/>
      <c r="U1137" s="66"/>
      <c r="V1137" s="66"/>
      <c r="W1137" s="66"/>
      <c r="X1137" s="66"/>
      <c r="Y1137" s="66"/>
      <c r="Z1137" s="66"/>
      <c r="AA1137" s="66"/>
      <c r="AB1137" s="66"/>
      <c r="AC1137" s="66"/>
      <c r="AD1137" s="66"/>
      <c r="AE1137" s="66"/>
      <c r="AF1137" s="66"/>
      <c r="AG1137" s="66"/>
      <c r="AH1137" s="66"/>
      <c r="AI1137" s="66"/>
      <c r="AJ1137" s="66"/>
      <c r="AK1137" s="66"/>
      <c r="AL1137" s="66"/>
      <c r="AM1137" s="66"/>
      <c r="AN1137" s="66"/>
      <c r="AO1137" s="66"/>
      <c r="AP1137" s="66"/>
      <c r="AQ1137" s="66"/>
      <c r="AR1137" s="66"/>
      <c r="AS1137" s="66"/>
      <c r="AT1137" s="66"/>
      <c r="AU1137" s="66"/>
      <c r="AV1137" s="66"/>
      <c r="AW1137" s="66"/>
      <c r="AX1137" s="66"/>
      <c r="AY1137" s="66"/>
      <c r="AZ1137" s="66"/>
      <c r="BA1137" s="66"/>
      <c r="BB1137" s="66"/>
      <c r="BC1137" s="66"/>
      <c r="BD1137" s="66"/>
      <c r="BE1137" s="66"/>
      <c r="BF1137" s="66"/>
      <c r="BG1137" s="66"/>
      <c r="BH1137" s="66"/>
      <c r="BI1137" s="66"/>
      <c r="BJ1137" s="66"/>
      <c r="BK1137" s="66"/>
      <c r="BL1137" s="66"/>
      <c r="BM1137" s="66"/>
      <c r="BN1137" s="66"/>
      <c r="BO1137" s="66"/>
      <c r="BP1137" s="66"/>
      <c r="BQ1137" s="66"/>
      <c r="BR1137" s="66"/>
      <c r="BS1137" s="66"/>
      <c r="BT1137" s="66"/>
      <c r="BU1137" s="66"/>
      <c r="BV1137" s="66"/>
      <c r="BW1137" s="66"/>
      <c r="BX1137" s="66"/>
      <c r="BY1137" s="66"/>
      <c r="BZ1137" s="66"/>
      <c r="CA1137" s="66"/>
      <c r="CB1137" s="66"/>
      <c r="CC1137" s="66"/>
    </row>
    <row r="1138" spans="1:81" x14ac:dyDescent="0.25">
      <c r="A1138" s="66"/>
      <c r="B1138" s="66"/>
      <c r="C1138" s="79"/>
      <c r="D1138" s="67"/>
      <c r="E1138" s="66"/>
      <c r="F1138" s="66"/>
      <c r="G1138" s="66"/>
      <c r="H1138" s="66"/>
      <c r="I1138" s="110"/>
      <c r="J1138" s="110"/>
      <c r="K1138" s="111"/>
      <c r="L1138" s="111"/>
      <c r="M1138" s="112"/>
      <c r="N1138" s="112"/>
      <c r="O1138" s="112"/>
      <c r="P1138" s="66"/>
      <c r="Q1138" s="66"/>
      <c r="R1138" s="66"/>
      <c r="S1138" s="66"/>
      <c r="T1138" s="66"/>
      <c r="U1138" s="66"/>
      <c r="V1138" s="66"/>
      <c r="W1138" s="66"/>
      <c r="X1138" s="66"/>
      <c r="Y1138" s="66"/>
      <c r="Z1138" s="66"/>
      <c r="AA1138" s="66"/>
      <c r="AB1138" s="66"/>
      <c r="AC1138" s="66"/>
      <c r="AD1138" s="66"/>
      <c r="AE1138" s="66"/>
      <c r="AF1138" s="66"/>
      <c r="AG1138" s="66"/>
      <c r="AH1138" s="66"/>
      <c r="AI1138" s="66"/>
      <c r="AJ1138" s="66"/>
      <c r="AK1138" s="66"/>
      <c r="AL1138" s="66"/>
      <c r="AM1138" s="66"/>
      <c r="AN1138" s="66"/>
      <c r="AO1138" s="66"/>
      <c r="AP1138" s="66"/>
      <c r="AQ1138" s="66"/>
      <c r="AR1138" s="66"/>
      <c r="AS1138" s="66"/>
      <c r="AT1138" s="66"/>
      <c r="AU1138" s="66"/>
      <c r="AV1138" s="66"/>
      <c r="AW1138" s="66"/>
      <c r="AX1138" s="66"/>
      <c r="AY1138" s="66"/>
      <c r="AZ1138" s="66"/>
      <c r="BA1138" s="66"/>
      <c r="BB1138" s="66"/>
      <c r="BC1138" s="66"/>
      <c r="BD1138" s="66"/>
      <c r="BE1138" s="66"/>
      <c r="BF1138" s="66"/>
      <c r="BG1138" s="66"/>
      <c r="BH1138" s="66"/>
      <c r="BI1138" s="66"/>
      <c r="BJ1138" s="66"/>
      <c r="BK1138" s="66"/>
      <c r="BL1138" s="66"/>
      <c r="BM1138" s="66"/>
      <c r="BN1138" s="66"/>
      <c r="BO1138" s="66"/>
      <c r="BP1138" s="66"/>
      <c r="BQ1138" s="66"/>
      <c r="BR1138" s="66"/>
      <c r="BS1138" s="66"/>
      <c r="BT1138" s="66"/>
      <c r="BU1138" s="66"/>
      <c r="BV1138" s="66"/>
      <c r="BW1138" s="66"/>
      <c r="BX1138" s="66"/>
      <c r="BY1138" s="66"/>
      <c r="BZ1138" s="66"/>
      <c r="CA1138" s="66"/>
      <c r="CB1138" s="66"/>
      <c r="CC1138" s="66"/>
    </row>
    <row r="1139" spans="1:81" x14ac:dyDescent="0.25">
      <c r="A1139" s="66"/>
      <c r="B1139" s="66"/>
      <c r="C1139" s="79"/>
      <c r="D1139" s="67"/>
      <c r="E1139" s="66"/>
      <c r="F1139" s="66"/>
      <c r="G1139" s="66"/>
      <c r="H1139" s="66"/>
      <c r="I1139" s="110"/>
      <c r="J1139" s="110"/>
      <c r="K1139" s="111"/>
      <c r="L1139" s="111"/>
      <c r="M1139" s="112"/>
      <c r="N1139" s="112"/>
      <c r="O1139" s="112"/>
      <c r="P1139" s="66"/>
      <c r="Q1139" s="66"/>
      <c r="R1139" s="66"/>
      <c r="S1139" s="66"/>
      <c r="T1139" s="66"/>
      <c r="U1139" s="66"/>
      <c r="V1139" s="66"/>
      <c r="W1139" s="66"/>
      <c r="X1139" s="66"/>
      <c r="Y1139" s="66"/>
      <c r="Z1139" s="66"/>
      <c r="AA1139" s="66"/>
      <c r="AB1139" s="66"/>
      <c r="AC1139" s="66"/>
      <c r="AD1139" s="66"/>
      <c r="AE1139" s="66"/>
      <c r="AF1139" s="66"/>
      <c r="AG1139" s="66"/>
      <c r="AH1139" s="66"/>
      <c r="AI1139" s="66"/>
      <c r="AJ1139" s="66"/>
      <c r="AK1139" s="66"/>
      <c r="AL1139" s="66"/>
      <c r="AM1139" s="66"/>
      <c r="AN1139" s="66"/>
      <c r="AO1139" s="66"/>
      <c r="AP1139" s="66"/>
      <c r="AQ1139" s="66"/>
      <c r="AR1139" s="66"/>
      <c r="AS1139" s="66"/>
      <c r="AT1139" s="66"/>
      <c r="AU1139" s="66"/>
      <c r="AV1139" s="66"/>
      <c r="AW1139" s="66"/>
      <c r="AX1139" s="66"/>
      <c r="AY1139" s="66"/>
      <c r="AZ1139" s="66"/>
      <c r="BA1139" s="66"/>
      <c r="BB1139" s="66"/>
      <c r="BC1139" s="66"/>
      <c r="BD1139" s="66"/>
      <c r="BE1139" s="66"/>
      <c r="BF1139" s="66"/>
      <c r="BG1139" s="66"/>
      <c r="BH1139" s="66"/>
      <c r="BI1139" s="66"/>
      <c r="BJ1139" s="66"/>
      <c r="BK1139" s="66"/>
      <c r="BL1139" s="66"/>
      <c r="BM1139" s="66"/>
      <c r="BN1139" s="66"/>
      <c r="BO1139" s="66"/>
      <c r="BP1139" s="66"/>
      <c r="BQ1139" s="66"/>
      <c r="BR1139" s="66"/>
      <c r="BS1139" s="66"/>
      <c r="BT1139" s="66"/>
      <c r="BU1139" s="66"/>
      <c r="BV1139" s="66"/>
      <c r="BW1139" s="66"/>
      <c r="BX1139" s="66"/>
      <c r="BY1139" s="66"/>
      <c r="BZ1139" s="66"/>
      <c r="CA1139" s="66"/>
      <c r="CB1139" s="66"/>
      <c r="CC1139" s="66"/>
    </row>
    <row r="1140" spans="1:81" x14ac:dyDescent="0.25">
      <c r="A1140" s="66"/>
      <c r="B1140" s="66"/>
      <c r="C1140" s="79"/>
      <c r="D1140" s="67"/>
      <c r="E1140" s="66"/>
      <c r="F1140" s="66"/>
      <c r="G1140" s="66"/>
      <c r="H1140" s="66"/>
      <c r="I1140" s="110"/>
      <c r="J1140" s="110"/>
      <c r="K1140" s="111"/>
      <c r="L1140" s="111"/>
      <c r="M1140" s="112"/>
      <c r="N1140" s="112"/>
      <c r="O1140" s="112"/>
      <c r="P1140" s="66"/>
      <c r="Q1140" s="66"/>
      <c r="R1140" s="66"/>
      <c r="S1140" s="66"/>
      <c r="T1140" s="66"/>
      <c r="U1140" s="66"/>
      <c r="V1140" s="66"/>
      <c r="W1140" s="66"/>
      <c r="X1140" s="66"/>
      <c r="Y1140" s="66"/>
      <c r="Z1140" s="66"/>
      <c r="AA1140" s="66"/>
      <c r="AB1140" s="66"/>
      <c r="AC1140" s="66"/>
      <c r="AD1140" s="66"/>
      <c r="AE1140" s="66"/>
      <c r="AF1140" s="66"/>
      <c r="AG1140" s="66"/>
      <c r="AH1140" s="66"/>
      <c r="AI1140" s="66"/>
      <c r="AJ1140" s="66"/>
      <c r="AK1140" s="66"/>
      <c r="AL1140" s="66"/>
      <c r="AM1140" s="66"/>
      <c r="AN1140" s="66"/>
      <c r="AO1140" s="66"/>
      <c r="AP1140" s="66"/>
      <c r="AQ1140" s="66"/>
      <c r="AR1140" s="66"/>
      <c r="AS1140" s="66"/>
      <c r="AT1140" s="66"/>
      <c r="AU1140" s="66"/>
      <c r="AV1140" s="66"/>
      <c r="AW1140" s="66"/>
      <c r="AX1140" s="66"/>
      <c r="AY1140" s="66"/>
      <c r="AZ1140" s="66"/>
      <c r="BA1140" s="66"/>
      <c r="BB1140" s="66"/>
      <c r="BC1140" s="66"/>
      <c r="BD1140" s="66"/>
      <c r="BE1140" s="66"/>
      <c r="BF1140" s="66"/>
      <c r="BG1140" s="66"/>
      <c r="BH1140" s="66"/>
      <c r="BI1140" s="66"/>
      <c r="BJ1140" s="66"/>
      <c r="BK1140" s="66"/>
      <c r="BL1140" s="66"/>
      <c r="BM1140" s="66"/>
      <c r="BN1140" s="66"/>
      <c r="BO1140" s="66"/>
      <c r="BP1140" s="66"/>
      <c r="BQ1140" s="66"/>
      <c r="BR1140" s="66"/>
      <c r="BS1140" s="66"/>
      <c r="BT1140" s="66"/>
      <c r="BU1140" s="66"/>
      <c r="BV1140" s="66"/>
      <c r="BW1140" s="66"/>
      <c r="BX1140" s="66"/>
      <c r="BY1140" s="66"/>
      <c r="BZ1140" s="66"/>
      <c r="CA1140" s="66"/>
      <c r="CB1140" s="66"/>
      <c r="CC1140" s="66"/>
    </row>
    <row r="1141" spans="1:81" x14ac:dyDescent="0.25">
      <c r="A1141" s="66"/>
      <c r="B1141" s="66"/>
      <c r="C1141" s="79"/>
      <c r="D1141" s="67"/>
      <c r="E1141" s="66"/>
      <c r="F1141" s="66"/>
      <c r="G1141" s="66"/>
      <c r="H1141" s="66"/>
      <c r="I1141" s="110"/>
      <c r="J1141" s="110"/>
      <c r="K1141" s="111"/>
      <c r="L1141" s="111"/>
      <c r="M1141" s="112"/>
      <c r="N1141" s="112"/>
      <c r="O1141" s="112"/>
      <c r="P1141" s="66"/>
      <c r="Q1141" s="66"/>
      <c r="R1141" s="66"/>
      <c r="S1141" s="66"/>
      <c r="T1141" s="66"/>
      <c r="U1141" s="66"/>
      <c r="V1141" s="66"/>
      <c r="W1141" s="66"/>
      <c r="X1141" s="66"/>
      <c r="Y1141" s="66"/>
      <c r="Z1141" s="66"/>
      <c r="AA1141" s="66"/>
      <c r="AB1141" s="66"/>
      <c r="AC1141" s="66"/>
      <c r="AD1141" s="66"/>
      <c r="AE1141" s="66"/>
      <c r="AF1141" s="66"/>
      <c r="AG1141" s="66"/>
      <c r="AH1141" s="66"/>
      <c r="AI1141" s="66"/>
      <c r="AJ1141" s="66"/>
      <c r="AK1141" s="66"/>
      <c r="AL1141" s="66"/>
      <c r="AM1141" s="66"/>
      <c r="AN1141" s="66"/>
      <c r="AO1141" s="66"/>
      <c r="AP1141" s="66"/>
      <c r="AQ1141" s="66"/>
      <c r="AR1141" s="66"/>
      <c r="AS1141" s="66"/>
      <c r="AT1141" s="66"/>
      <c r="AU1141" s="66"/>
      <c r="AV1141" s="66"/>
      <c r="AW1141" s="66"/>
      <c r="AX1141" s="66"/>
      <c r="AY1141" s="66"/>
      <c r="AZ1141" s="66"/>
      <c r="BA1141" s="66"/>
      <c r="BB1141" s="66"/>
      <c r="BC1141" s="66"/>
      <c r="BD1141" s="66"/>
      <c r="BE1141" s="66"/>
      <c r="BF1141" s="66"/>
      <c r="BG1141" s="66"/>
      <c r="BH1141" s="66"/>
      <c r="BI1141" s="66"/>
      <c r="BJ1141" s="66"/>
      <c r="BK1141" s="66"/>
      <c r="BL1141" s="66"/>
      <c r="BM1141" s="66"/>
      <c r="BN1141" s="66"/>
      <c r="BO1141" s="66"/>
      <c r="BP1141" s="66"/>
      <c r="BQ1141" s="66"/>
      <c r="BR1141" s="66"/>
      <c r="BS1141" s="66"/>
      <c r="BT1141" s="66"/>
      <c r="BU1141" s="66"/>
      <c r="BV1141" s="66"/>
      <c r="BW1141" s="66"/>
      <c r="BX1141" s="66"/>
      <c r="BY1141" s="66"/>
      <c r="BZ1141" s="66"/>
      <c r="CA1141" s="66"/>
      <c r="CB1141" s="66"/>
      <c r="CC1141" s="66"/>
    </row>
    <row r="1142" spans="1:81" x14ac:dyDescent="0.25">
      <c r="A1142" s="66"/>
      <c r="B1142" s="66"/>
      <c r="C1142" s="79"/>
      <c r="D1142" s="67"/>
      <c r="E1142" s="66"/>
      <c r="F1142" s="66"/>
      <c r="G1142" s="66"/>
      <c r="H1142" s="66"/>
      <c r="I1142" s="110"/>
      <c r="J1142" s="110"/>
      <c r="K1142" s="111"/>
      <c r="L1142" s="111"/>
      <c r="M1142" s="112"/>
      <c r="N1142" s="112"/>
      <c r="O1142" s="112"/>
      <c r="P1142" s="66"/>
      <c r="Q1142" s="66"/>
      <c r="R1142" s="66"/>
      <c r="S1142" s="66"/>
      <c r="T1142" s="66"/>
      <c r="U1142" s="66"/>
      <c r="V1142" s="66"/>
      <c r="W1142" s="66"/>
      <c r="X1142" s="66"/>
      <c r="Y1142" s="66"/>
      <c r="Z1142" s="66"/>
      <c r="AA1142" s="66"/>
      <c r="AB1142" s="66"/>
      <c r="AC1142" s="66"/>
      <c r="AD1142" s="66"/>
      <c r="AE1142" s="66"/>
      <c r="AF1142" s="66"/>
      <c r="AG1142" s="66"/>
      <c r="AH1142" s="66"/>
      <c r="AI1142" s="66"/>
      <c r="AJ1142" s="66"/>
      <c r="AK1142" s="66"/>
      <c r="AL1142" s="66"/>
      <c r="AM1142" s="66"/>
      <c r="AN1142" s="66"/>
      <c r="AO1142" s="66"/>
      <c r="AP1142" s="66"/>
      <c r="AQ1142" s="66"/>
      <c r="AR1142" s="66"/>
      <c r="AS1142" s="66"/>
      <c r="AT1142" s="66"/>
      <c r="AU1142" s="66"/>
      <c r="AV1142" s="66"/>
      <c r="AW1142" s="66"/>
      <c r="AX1142" s="66"/>
      <c r="AY1142" s="66"/>
      <c r="AZ1142" s="66"/>
      <c r="BA1142" s="66"/>
      <c r="BB1142" s="66"/>
      <c r="BC1142" s="66"/>
      <c r="BD1142" s="66"/>
      <c r="BE1142" s="66"/>
      <c r="BF1142" s="66"/>
      <c r="BG1142" s="66"/>
      <c r="BH1142" s="66"/>
      <c r="BI1142" s="66"/>
      <c r="BJ1142" s="66"/>
      <c r="BK1142" s="66"/>
      <c r="BL1142" s="66"/>
      <c r="BM1142" s="66"/>
      <c r="BN1142" s="66"/>
      <c r="BO1142" s="66"/>
      <c r="BP1142" s="66"/>
      <c r="BQ1142" s="66"/>
      <c r="BR1142" s="66"/>
      <c r="BS1142" s="66"/>
      <c r="BT1142" s="66"/>
      <c r="BU1142" s="66"/>
      <c r="BV1142" s="66"/>
      <c r="BW1142" s="66"/>
      <c r="BX1142" s="66"/>
      <c r="BY1142" s="66"/>
      <c r="BZ1142" s="66"/>
      <c r="CA1142" s="66"/>
      <c r="CB1142" s="66"/>
      <c r="CC1142" s="66"/>
    </row>
    <row r="1143" spans="1:81" x14ac:dyDescent="0.25">
      <c r="A1143" s="66"/>
      <c r="B1143" s="66"/>
      <c r="C1143" s="79"/>
      <c r="D1143" s="67"/>
      <c r="E1143" s="66"/>
      <c r="F1143" s="66"/>
      <c r="G1143" s="66"/>
      <c r="H1143" s="66"/>
      <c r="I1143" s="110"/>
      <c r="J1143" s="110"/>
      <c r="K1143" s="111"/>
      <c r="L1143" s="111"/>
      <c r="M1143" s="112"/>
      <c r="N1143" s="112"/>
      <c r="O1143" s="112"/>
      <c r="P1143" s="66"/>
      <c r="Q1143" s="66"/>
      <c r="R1143" s="66"/>
      <c r="S1143" s="66"/>
      <c r="T1143" s="66"/>
      <c r="U1143" s="66"/>
      <c r="V1143" s="66"/>
      <c r="W1143" s="66"/>
      <c r="X1143" s="66"/>
      <c r="Y1143" s="66"/>
      <c r="Z1143" s="66"/>
      <c r="AA1143" s="66"/>
      <c r="AB1143" s="66"/>
      <c r="AC1143" s="66"/>
      <c r="AD1143" s="66"/>
      <c r="AE1143" s="66"/>
      <c r="AF1143" s="66"/>
      <c r="AG1143" s="66"/>
      <c r="AH1143" s="66"/>
      <c r="AI1143" s="66"/>
      <c r="AJ1143" s="66"/>
      <c r="AK1143" s="66"/>
      <c r="AL1143" s="66"/>
      <c r="AM1143" s="66"/>
      <c r="AN1143" s="66"/>
      <c r="AO1143" s="66"/>
      <c r="AP1143" s="66"/>
      <c r="AQ1143" s="66"/>
      <c r="AR1143" s="66"/>
      <c r="AS1143" s="66"/>
      <c r="AT1143" s="66"/>
      <c r="AU1143" s="66"/>
      <c r="AV1143" s="66"/>
      <c r="AW1143" s="66"/>
      <c r="AX1143" s="66"/>
      <c r="AY1143" s="66"/>
      <c r="AZ1143" s="66"/>
      <c r="BA1143" s="66"/>
      <c r="BB1143" s="66"/>
      <c r="BC1143" s="66"/>
      <c r="BD1143" s="66"/>
      <c r="BE1143" s="66"/>
      <c r="BF1143" s="66"/>
      <c r="BG1143" s="66"/>
      <c r="BH1143" s="66"/>
      <c r="BI1143" s="66"/>
      <c r="BJ1143" s="66"/>
      <c r="BK1143" s="66"/>
      <c r="BL1143" s="66"/>
      <c r="BM1143" s="66"/>
      <c r="BN1143" s="66"/>
      <c r="BO1143" s="66"/>
      <c r="BP1143" s="66"/>
      <c r="BQ1143" s="66"/>
      <c r="BR1143" s="66"/>
      <c r="BS1143" s="66"/>
      <c r="BT1143" s="66"/>
      <c r="BU1143" s="66"/>
      <c r="BV1143" s="66"/>
      <c r="BW1143" s="66"/>
      <c r="BX1143" s="66"/>
      <c r="BY1143" s="66"/>
      <c r="BZ1143" s="66"/>
      <c r="CA1143" s="66"/>
      <c r="CB1143" s="66"/>
      <c r="CC1143" s="66"/>
    </row>
    <row r="1144" spans="1:81" x14ac:dyDescent="0.25">
      <c r="A1144" s="66"/>
      <c r="B1144" s="66"/>
      <c r="C1144" s="79"/>
      <c r="D1144" s="67"/>
      <c r="E1144" s="66"/>
      <c r="F1144" s="66"/>
      <c r="G1144" s="66"/>
      <c r="H1144" s="66"/>
      <c r="I1144" s="110"/>
      <c r="J1144" s="110"/>
      <c r="K1144" s="111"/>
      <c r="L1144" s="111"/>
      <c r="M1144" s="112"/>
      <c r="N1144" s="112"/>
      <c r="O1144" s="112"/>
      <c r="P1144" s="66"/>
      <c r="Q1144" s="66"/>
      <c r="R1144" s="66"/>
      <c r="S1144" s="66"/>
      <c r="T1144" s="66"/>
      <c r="U1144" s="66"/>
      <c r="V1144" s="66"/>
      <c r="W1144" s="66"/>
      <c r="X1144" s="66"/>
      <c r="Y1144" s="66"/>
      <c r="Z1144" s="66"/>
      <c r="AA1144" s="66"/>
      <c r="AB1144" s="66"/>
      <c r="AC1144" s="66"/>
      <c r="AD1144" s="66"/>
      <c r="AE1144" s="66"/>
      <c r="AF1144" s="66"/>
      <c r="AG1144" s="66"/>
      <c r="AH1144" s="66"/>
      <c r="AI1144" s="66"/>
      <c r="AJ1144" s="66"/>
      <c r="AK1144" s="66"/>
      <c r="AL1144" s="66"/>
      <c r="AM1144" s="66"/>
      <c r="AN1144" s="66"/>
      <c r="AO1144" s="66"/>
      <c r="AP1144" s="66"/>
      <c r="AQ1144" s="66"/>
      <c r="AR1144" s="66"/>
      <c r="AS1144" s="66"/>
      <c r="AT1144" s="66"/>
      <c r="AU1144" s="66"/>
      <c r="AV1144" s="66"/>
      <c r="AW1144" s="66"/>
      <c r="AX1144" s="66"/>
      <c r="AY1144" s="66"/>
      <c r="AZ1144" s="66"/>
      <c r="BA1144" s="66"/>
      <c r="BB1144" s="66"/>
      <c r="BC1144" s="66"/>
      <c r="BD1144" s="66"/>
      <c r="BE1144" s="66"/>
      <c r="BF1144" s="66"/>
      <c r="BG1144" s="66"/>
      <c r="BH1144" s="66"/>
      <c r="BI1144" s="66"/>
      <c r="BJ1144" s="66"/>
      <c r="BK1144" s="66"/>
      <c r="BL1144" s="66"/>
      <c r="BM1144" s="66"/>
      <c r="BN1144" s="66"/>
      <c r="BO1144" s="66"/>
      <c r="BP1144" s="66"/>
      <c r="BQ1144" s="66"/>
      <c r="BR1144" s="66"/>
      <c r="BS1144" s="66"/>
      <c r="BT1144" s="66"/>
      <c r="BU1144" s="66"/>
      <c r="BV1144" s="66"/>
      <c r="BW1144" s="66"/>
      <c r="BX1144" s="66"/>
      <c r="BY1144" s="66"/>
      <c r="BZ1144" s="66"/>
      <c r="CA1144" s="66"/>
      <c r="CB1144" s="66"/>
      <c r="CC1144" s="66"/>
    </row>
    <row r="1145" spans="1:81" x14ac:dyDescent="0.25">
      <c r="A1145" s="66"/>
      <c r="B1145" s="66"/>
      <c r="C1145" s="79"/>
      <c r="D1145" s="67"/>
      <c r="E1145" s="66"/>
      <c r="F1145" s="66"/>
      <c r="G1145" s="66"/>
      <c r="H1145" s="66"/>
      <c r="I1145" s="110"/>
      <c r="J1145" s="110"/>
      <c r="K1145" s="111"/>
      <c r="L1145" s="111"/>
      <c r="M1145" s="112"/>
      <c r="N1145" s="112"/>
      <c r="O1145" s="112"/>
      <c r="P1145" s="66"/>
      <c r="Q1145" s="66"/>
      <c r="R1145" s="66"/>
      <c r="S1145" s="66"/>
      <c r="T1145" s="66"/>
      <c r="U1145" s="66"/>
      <c r="V1145" s="66"/>
      <c r="W1145" s="66"/>
      <c r="X1145" s="66"/>
      <c r="Y1145" s="66"/>
      <c r="Z1145" s="66"/>
      <c r="AA1145" s="66"/>
      <c r="AB1145" s="66"/>
      <c r="AC1145" s="66"/>
      <c r="AD1145" s="66"/>
      <c r="AE1145" s="66"/>
      <c r="AF1145" s="66"/>
      <c r="AG1145" s="66"/>
      <c r="AH1145" s="66"/>
      <c r="AI1145" s="66"/>
      <c r="AJ1145" s="66"/>
      <c r="AK1145" s="66"/>
      <c r="AL1145" s="66"/>
      <c r="AM1145" s="66"/>
      <c r="AN1145" s="66"/>
      <c r="AO1145" s="66"/>
      <c r="AP1145" s="66"/>
      <c r="AQ1145" s="66"/>
      <c r="AR1145" s="66"/>
      <c r="AS1145" s="66"/>
      <c r="AT1145" s="66"/>
      <c r="AU1145" s="66"/>
      <c r="AV1145" s="66"/>
      <c r="AW1145" s="66"/>
      <c r="AX1145" s="66"/>
      <c r="AY1145" s="66"/>
      <c r="AZ1145" s="66"/>
      <c r="BA1145" s="66"/>
      <c r="BB1145" s="66"/>
      <c r="BC1145" s="66"/>
      <c r="BD1145" s="66"/>
      <c r="BE1145" s="66"/>
      <c r="BF1145" s="66"/>
      <c r="BG1145" s="66"/>
      <c r="BH1145" s="66"/>
      <c r="BI1145" s="66"/>
      <c r="BJ1145" s="66"/>
      <c r="BK1145" s="66"/>
      <c r="BL1145" s="66"/>
      <c r="BM1145" s="66"/>
      <c r="BN1145" s="66"/>
      <c r="BO1145" s="66"/>
      <c r="BP1145" s="66"/>
      <c r="BQ1145" s="66"/>
      <c r="BR1145" s="66"/>
      <c r="BS1145" s="66"/>
      <c r="BT1145" s="66"/>
      <c r="BU1145" s="66"/>
      <c r="BV1145" s="66"/>
      <c r="BW1145" s="66"/>
      <c r="BX1145" s="66"/>
      <c r="BY1145" s="66"/>
      <c r="BZ1145" s="66"/>
      <c r="CA1145" s="66"/>
      <c r="CB1145" s="66"/>
      <c r="CC1145" s="66"/>
    </row>
    <row r="1146" spans="1:81" x14ac:dyDescent="0.25">
      <c r="A1146" s="66"/>
      <c r="B1146" s="66"/>
      <c r="C1146" s="79"/>
      <c r="D1146" s="67"/>
      <c r="E1146" s="66"/>
      <c r="F1146" s="66"/>
      <c r="G1146" s="66"/>
      <c r="H1146" s="66"/>
      <c r="I1146" s="110"/>
      <c r="J1146" s="110"/>
      <c r="K1146" s="111"/>
      <c r="L1146" s="111"/>
      <c r="M1146" s="112"/>
      <c r="N1146" s="112"/>
      <c r="O1146" s="112"/>
      <c r="P1146" s="66"/>
      <c r="Q1146" s="66"/>
      <c r="R1146" s="66"/>
      <c r="S1146" s="66"/>
      <c r="T1146" s="66"/>
      <c r="U1146" s="66"/>
      <c r="V1146" s="66"/>
      <c r="W1146" s="66"/>
      <c r="X1146" s="66"/>
      <c r="Y1146" s="66"/>
      <c r="Z1146" s="66"/>
      <c r="AA1146" s="66"/>
      <c r="AB1146" s="66"/>
      <c r="AC1146" s="66"/>
      <c r="AD1146" s="66"/>
      <c r="AE1146" s="66"/>
      <c r="AF1146" s="66"/>
      <c r="AG1146" s="66"/>
      <c r="AH1146" s="66"/>
      <c r="AI1146" s="66"/>
      <c r="AJ1146" s="66"/>
      <c r="AK1146" s="66"/>
      <c r="AL1146" s="66"/>
      <c r="AM1146" s="66"/>
      <c r="AN1146" s="66"/>
      <c r="AO1146" s="66"/>
      <c r="AP1146" s="66"/>
      <c r="AQ1146" s="66"/>
      <c r="AR1146" s="66"/>
      <c r="AS1146" s="66"/>
      <c r="AT1146" s="66"/>
      <c r="AU1146" s="66"/>
      <c r="AV1146" s="66"/>
      <c r="AW1146" s="66"/>
      <c r="AX1146" s="66"/>
      <c r="AY1146" s="66"/>
      <c r="AZ1146" s="66"/>
      <c r="BA1146" s="66"/>
      <c r="BB1146" s="66"/>
      <c r="BC1146" s="66"/>
      <c r="BD1146" s="66"/>
      <c r="BE1146" s="66"/>
      <c r="BF1146" s="66"/>
      <c r="BG1146" s="66"/>
      <c r="BH1146" s="66"/>
      <c r="BI1146" s="66"/>
      <c r="BJ1146" s="66"/>
      <c r="BK1146" s="66"/>
      <c r="BL1146" s="66"/>
      <c r="BM1146" s="66"/>
      <c r="BN1146" s="66"/>
      <c r="BO1146" s="66"/>
      <c r="BP1146" s="66"/>
      <c r="BQ1146" s="66"/>
      <c r="BR1146" s="66"/>
      <c r="BS1146" s="66"/>
      <c r="BT1146" s="66"/>
      <c r="BU1146" s="66"/>
      <c r="BV1146" s="66"/>
      <c r="BW1146" s="66"/>
      <c r="BX1146" s="66"/>
      <c r="BY1146" s="66"/>
      <c r="BZ1146" s="66"/>
      <c r="CA1146" s="66"/>
      <c r="CB1146" s="66"/>
      <c r="CC1146" s="66"/>
    </row>
    <row r="1147" spans="1:81" x14ac:dyDescent="0.25">
      <c r="A1147" s="66"/>
      <c r="B1147" s="66"/>
      <c r="C1147" s="79"/>
      <c r="D1147" s="67"/>
      <c r="E1147" s="66"/>
      <c r="F1147" s="66"/>
      <c r="G1147" s="66"/>
      <c r="H1147" s="66"/>
      <c r="I1147" s="110"/>
      <c r="J1147" s="110"/>
      <c r="K1147" s="111"/>
      <c r="L1147" s="111"/>
      <c r="M1147" s="112"/>
      <c r="N1147" s="112"/>
      <c r="O1147" s="112"/>
      <c r="P1147" s="66"/>
      <c r="Q1147" s="66"/>
      <c r="R1147" s="66"/>
      <c r="S1147" s="66"/>
      <c r="T1147" s="66"/>
      <c r="U1147" s="66"/>
      <c r="V1147" s="66"/>
      <c r="W1147" s="66"/>
      <c r="X1147" s="66"/>
      <c r="Y1147" s="66"/>
      <c r="Z1147" s="66"/>
      <c r="AA1147" s="66"/>
      <c r="AB1147" s="66"/>
      <c r="AC1147" s="66"/>
      <c r="AD1147" s="66"/>
      <c r="AE1147" s="66"/>
      <c r="AF1147" s="66"/>
      <c r="AG1147" s="66"/>
      <c r="AH1147" s="66"/>
      <c r="AI1147" s="66"/>
      <c r="AJ1147" s="66"/>
      <c r="AK1147" s="66"/>
      <c r="AL1147" s="66"/>
      <c r="AM1147" s="66"/>
      <c r="AN1147" s="66"/>
      <c r="AO1147" s="66"/>
      <c r="AP1147" s="66"/>
      <c r="AQ1147" s="66"/>
      <c r="AR1147" s="66"/>
      <c r="AS1147" s="66"/>
      <c r="AT1147" s="66"/>
      <c r="AU1147" s="66"/>
      <c r="AV1147" s="66"/>
      <c r="AW1147" s="66"/>
      <c r="AX1147" s="66"/>
      <c r="AY1147" s="66"/>
      <c r="AZ1147" s="66"/>
      <c r="BA1147" s="66"/>
      <c r="BB1147" s="66"/>
      <c r="BC1147" s="66"/>
      <c r="BD1147" s="66"/>
      <c r="BE1147" s="66"/>
      <c r="BF1147" s="66"/>
      <c r="BG1147" s="66"/>
      <c r="BH1147" s="66"/>
      <c r="BI1147" s="66"/>
      <c r="BJ1147" s="66"/>
      <c r="BK1147" s="66"/>
      <c r="BL1147" s="66"/>
      <c r="BM1147" s="66"/>
      <c r="BN1147" s="66"/>
      <c r="BO1147" s="66"/>
      <c r="BP1147" s="66"/>
      <c r="BQ1147" s="66"/>
      <c r="BR1147" s="66"/>
      <c r="BS1147" s="66"/>
      <c r="BT1147" s="66"/>
      <c r="BU1147" s="66"/>
      <c r="BV1147" s="66"/>
      <c r="BW1147" s="66"/>
      <c r="BX1147" s="66"/>
      <c r="BY1147" s="66"/>
      <c r="BZ1147" s="66"/>
      <c r="CA1147" s="66"/>
      <c r="CB1147" s="66"/>
      <c r="CC1147" s="66"/>
    </row>
    <row r="1148" spans="1:81" x14ac:dyDescent="0.25">
      <c r="A1148" s="66"/>
      <c r="B1148" s="66"/>
      <c r="C1148" s="79"/>
      <c r="D1148" s="67"/>
      <c r="E1148" s="66"/>
      <c r="F1148" s="66"/>
      <c r="G1148" s="66"/>
      <c r="H1148" s="66"/>
      <c r="I1148" s="110"/>
      <c r="J1148" s="110"/>
      <c r="K1148" s="111"/>
      <c r="L1148" s="111"/>
      <c r="M1148" s="112"/>
      <c r="N1148" s="112"/>
      <c r="O1148" s="112"/>
      <c r="P1148" s="66"/>
      <c r="Q1148" s="66"/>
      <c r="R1148" s="66"/>
      <c r="S1148" s="66"/>
      <c r="T1148" s="66"/>
      <c r="U1148" s="66"/>
      <c r="V1148" s="66"/>
      <c r="W1148" s="66"/>
      <c r="X1148" s="66"/>
      <c r="Y1148" s="66"/>
      <c r="Z1148" s="66"/>
      <c r="AA1148" s="66"/>
      <c r="AB1148" s="66"/>
      <c r="AC1148" s="66"/>
      <c r="AD1148" s="66"/>
      <c r="AE1148" s="66"/>
      <c r="AF1148" s="66"/>
      <c r="AG1148" s="66"/>
      <c r="AH1148" s="66"/>
      <c r="AI1148" s="66"/>
      <c r="AJ1148" s="66"/>
      <c r="AK1148" s="66"/>
      <c r="AL1148" s="66"/>
      <c r="AM1148" s="66"/>
      <c r="AN1148" s="66"/>
      <c r="AO1148" s="66"/>
      <c r="AP1148" s="66"/>
      <c r="AQ1148" s="66"/>
      <c r="AR1148" s="66"/>
      <c r="AS1148" s="66"/>
      <c r="AT1148" s="66"/>
      <c r="AU1148" s="66"/>
      <c r="AV1148" s="66"/>
      <c r="AW1148" s="66"/>
      <c r="AX1148" s="66"/>
      <c r="AY1148" s="66"/>
      <c r="AZ1148" s="66"/>
      <c r="BA1148" s="66"/>
      <c r="BB1148" s="66"/>
      <c r="BC1148" s="66"/>
      <c r="BD1148" s="66"/>
      <c r="BE1148" s="66"/>
      <c r="BF1148" s="66"/>
      <c r="BG1148" s="66"/>
      <c r="BH1148" s="66"/>
      <c r="BI1148" s="66"/>
      <c r="BJ1148" s="66"/>
      <c r="BK1148" s="66"/>
      <c r="BL1148" s="66"/>
      <c r="BM1148" s="66"/>
      <c r="BN1148" s="66"/>
      <c r="BO1148" s="66"/>
      <c r="BP1148" s="66"/>
      <c r="BQ1148" s="66"/>
      <c r="BR1148" s="66"/>
      <c r="BS1148" s="66"/>
      <c r="BT1148" s="66"/>
      <c r="BU1148" s="66"/>
      <c r="BV1148" s="66"/>
      <c r="BW1148" s="66"/>
      <c r="BX1148" s="66"/>
      <c r="BY1148" s="66"/>
      <c r="BZ1148" s="66"/>
      <c r="CA1148" s="66"/>
      <c r="CB1148" s="66"/>
      <c r="CC1148" s="66"/>
    </row>
    <row r="1149" spans="1:81" x14ac:dyDescent="0.25">
      <c r="A1149" s="66"/>
      <c r="B1149" s="66"/>
      <c r="C1149" s="79"/>
      <c r="D1149" s="67"/>
      <c r="E1149" s="66"/>
      <c r="F1149" s="66"/>
      <c r="G1149" s="66"/>
      <c r="H1149" s="66"/>
      <c r="I1149" s="110"/>
      <c r="J1149" s="110"/>
      <c r="K1149" s="111"/>
      <c r="L1149" s="111"/>
      <c r="M1149" s="112"/>
      <c r="N1149" s="112"/>
      <c r="O1149" s="112"/>
      <c r="P1149" s="66"/>
      <c r="Q1149" s="66"/>
      <c r="R1149" s="66"/>
      <c r="S1149" s="66"/>
      <c r="T1149" s="66"/>
      <c r="U1149" s="66"/>
      <c r="V1149" s="66"/>
      <c r="W1149" s="66"/>
      <c r="X1149" s="66"/>
      <c r="Y1149" s="66"/>
      <c r="Z1149" s="66"/>
      <c r="AA1149" s="66"/>
      <c r="AB1149" s="66"/>
      <c r="AC1149" s="66"/>
      <c r="AD1149" s="66"/>
      <c r="AE1149" s="66"/>
      <c r="AF1149" s="66"/>
      <c r="AG1149" s="66"/>
      <c r="AH1149" s="66"/>
      <c r="AI1149" s="66"/>
      <c r="AJ1149" s="66"/>
      <c r="AK1149" s="66"/>
      <c r="AL1149" s="66"/>
      <c r="AM1149" s="66"/>
      <c r="AN1149" s="66"/>
      <c r="AO1149" s="66"/>
      <c r="AP1149" s="66"/>
      <c r="AQ1149" s="66"/>
      <c r="AR1149" s="66"/>
      <c r="AS1149" s="66"/>
      <c r="AT1149" s="66"/>
      <c r="AU1149" s="66"/>
      <c r="AV1149" s="66"/>
      <c r="AW1149" s="66"/>
      <c r="AX1149" s="66"/>
      <c r="AY1149" s="66"/>
      <c r="AZ1149" s="66"/>
      <c r="BA1149" s="66"/>
      <c r="BB1149" s="66"/>
      <c r="BC1149" s="66"/>
      <c r="BD1149" s="66"/>
      <c r="BE1149" s="66"/>
      <c r="BF1149" s="66"/>
      <c r="BG1149" s="66"/>
      <c r="BH1149" s="66"/>
      <c r="BI1149" s="66"/>
      <c r="BJ1149" s="66"/>
      <c r="BK1149" s="66"/>
      <c r="BL1149" s="66"/>
      <c r="BM1149" s="66"/>
      <c r="BN1149" s="66"/>
      <c r="BO1149" s="66"/>
      <c r="BP1149" s="66"/>
      <c r="BQ1149" s="66"/>
      <c r="BR1149" s="66"/>
      <c r="BS1149" s="66"/>
      <c r="BT1149" s="66"/>
      <c r="BU1149" s="66"/>
      <c r="BV1149" s="66"/>
      <c r="BW1149" s="66"/>
      <c r="BX1149" s="66"/>
      <c r="BY1149" s="66"/>
      <c r="BZ1149" s="66"/>
      <c r="CA1149" s="66"/>
      <c r="CB1149" s="66"/>
      <c r="CC1149" s="66"/>
    </row>
    <row r="1150" spans="1:81" x14ac:dyDescent="0.25">
      <c r="A1150" s="66"/>
      <c r="B1150" s="66"/>
      <c r="C1150" s="79"/>
      <c r="D1150" s="67"/>
      <c r="E1150" s="66"/>
      <c r="F1150" s="66"/>
      <c r="G1150" s="66"/>
      <c r="H1150" s="66"/>
      <c r="I1150" s="110"/>
      <c r="J1150" s="110"/>
      <c r="K1150" s="111"/>
      <c r="L1150" s="111"/>
      <c r="M1150" s="112"/>
      <c r="N1150" s="112"/>
      <c r="O1150" s="112"/>
      <c r="P1150" s="66"/>
      <c r="Q1150" s="66"/>
      <c r="R1150" s="66"/>
      <c r="S1150" s="66"/>
      <c r="T1150" s="66"/>
      <c r="U1150" s="66"/>
      <c r="V1150" s="66"/>
      <c r="W1150" s="66"/>
      <c r="X1150" s="66"/>
      <c r="Y1150" s="66"/>
      <c r="Z1150" s="66"/>
      <c r="AA1150" s="66"/>
      <c r="AB1150" s="66"/>
      <c r="AC1150" s="66"/>
      <c r="AD1150" s="66"/>
      <c r="AE1150" s="66"/>
      <c r="AF1150" s="66"/>
      <c r="AG1150" s="66"/>
      <c r="AH1150" s="66"/>
      <c r="AI1150" s="66"/>
      <c r="AJ1150" s="66"/>
      <c r="AK1150" s="66"/>
      <c r="AL1150" s="66"/>
      <c r="AM1150" s="66"/>
      <c r="AN1150" s="66"/>
      <c r="AO1150" s="66"/>
      <c r="AP1150" s="66"/>
      <c r="AQ1150" s="66"/>
      <c r="AR1150" s="66"/>
      <c r="AS1150" s="66"/>
      <c r="AT1150" s="66"/>
      <c r="AU1150" s="66"/>
      <c r="AV1150" s="66"/>
      <c r="AW1150" s="66"/>
      <c r="AX1150" s="66"/>
      <c r="AY1150" s="66"/>
      <c r="AZ1150" s="66"/>
      <c r="BA1150" s="66"/>
      <c r="BB1150" s="66"/>
      <c r="BC1150" s="66"/>
      <c r="BD1150" s="66"/>
      <c r="BE1150" s="66"/>
      <c r="BF1150" s="66"/>
      <c r="BG1150" s="66"/>
      <c r="BH1150" s="66"/>
      <c r="BI1150" s="66"/>
      <c r="BJ1150" s="66"/>
      <c r="BK1150" s="66"/>
      <c r="BL1150" s="66"/>
      <c r="BM1150" s="66"/>
      <c r="BN1150" s="66"/>
      <c r="BO1150" s="66"/>
      <c r="BP1150" s="66"/>
      <c r="BQ1150" s="66"/>
      <c r="BR1150" s="66"/>
      <c r="BS1150" s="66"/>
      <c r="BT1150" s="66"/>
      <c r="BU1150" s="66"/>
      <c r="BV1150" s="66"/>
      <c r="BW1150" s="66"/>
      <c r="BX1150" s="66"/>
      <c r="BY1150" s="66"/>
      <c r="BZ1150" s="66"/>
      <c r="CA1150" s="66"/>
      <c r="CB1150" s="66"/>
      <c r="CC1150" s="66"/>
    </row>
    <row r="1151" spans="1:81" x14ac:dyDescent="0.25">
      <c r="A1151" s="66"/>
      <c r="B1151" s="66"/>
      <c r="C1151" s="79"/>
      <c r="D1151" s="67"/>
      <c r="E1151" s="66"/>
      <c r="F1151" s="66"/>
      <c r="G1151" s="66"/>
      <c r="H1151" s="66"/>
      <c r="I1151" s="110"/>
      <c r="J1151" s="110"/>
      <c r="K1151" s="111"/>
      <c r="L1151" s="111"/>
      <c r="M1151" s="112"/>
      <c r="N1151" s="112"/>
      <c r="O1151" s="112"/>
      <c r="P1151" s="66"/>
      <c r="Q1151" s="66"/>
      <c r="R1151" s="66"/>
      <c r="S1151" s="66"/>
      <c r="T1151" s="66"/>
      <c r="U1151" s="66"/>
      <c r="V1151" s="66"/>
      <c r="W1151" s="66"/>
      <c r="X1151" s="66"/>
      <c r="Y1151" s="66"/>
      <c r="Z1151" s="66"/>
      <c r="AA1151" s="66"/>
      <c r="AB1151" s="66"/>
      <c r="AC1151" s="66"/>
      <c r="AD1151" s="66"/>
      <c r="AE1151" s="66"/>
      <c r="AF1151" s="66"/>
      <c r="AG1151" s="66"/>
      <c r="AH1151" s="66"/>
      <c r="AI1151" s="66"/>
      <c r="AJ1151" s="66"/>
      <c r="AK1151" s="66"/>
      <c r="AL1151" s="66"/>
      <c r="AM1151" s="66"/>
      <c r="AN1151" s="66"/>
      <c r="AO1151" s="66"/>
      <c r="AP1151" s="66"/>
      <c r="AQ1151" s="66"/>
      <c r="AR1151" s="66"/>
      <c r="AS1151" s="66"/>
      <c r="AT1151" s="66"/>
      <c r="AU1151" s="66"/>
      <c r="AV1151" s="66"/>
      <c r="AW1151" s="66"/>
      <c r="AX1151" s="66"/>
      <c r="AY1151" s="66"/>
      <c r="AZ1151" s="66"/>
      <c r="BA1151" s="66"/>
      <c r="BB1151" s="66"/>
      <c r="BC1151" s="66"/>
      <c r="BD1151" s="66"/>
      <c r="BE1151" s="66"/>
      <c r="BF1151" s="66"/>
      <c r="BG1151" s="66"/>
      <c r="BH1151" s="66"/>
      <c r="BI1151" s="66"/>
      <c r="BJ1151" s="66"/>
      <c r="BK1151" s="66"/>
      <c r="BL1151" s="66"/>
      <c r="BM1151" s="66"/>
      <c r="BN1151" s="66"/>
      <c r="BO1151" s="66"/>
      <c r="BP1151" s="66"/>
      <c r="BQ1151" s="66"/>
      <c r="BR1151" s="66"/>
      <c r="BS1151" s="66"/>
      <c r="BT1151" s="66"/>
      <c r="BU1151" s="66"/>
      <c r="BV1151" s="66"/>
      <c r="BW1151" s="66"/>
      <c r="BX1151" s="66"/>
      <c r="BY1151" s="66"/>
      <c r="BZ1151" s="66"/>
      <c r="CA1151" s="66"/>
      <c r="CB1151" s="66"/>
      <c r="CC1151" s="66"/>
    </row>
    <row r="1152" spans="1:81" x14ac:dyDescent="0.25">
      <c r="A1152" s="66"/>
      <c r="B1152" s="66"/>
      <c r="C1152" s="79"/>
      <c r="D1152" s="67"/>
      <c r="E1152" s="66"/>
      <c r="F1152" s="66"/>
      <c r="G1152" s="66"/>
      <c r="H1152" s="66"/>
      <c r="I1152" s="110"/>
      <c r="J1152" s="110"/>
      <c r="K1152" s="111"/>
      <c r="L1152" s="111"/>
      <c r="M1152" s="112"/>
      <c r="N1152" s="112"/>
      <c r="O1152" s="112"/>
      <c r="P1152" s="66"/>
      <c r="Q1152" s="66"/>
      <c r="R1152" s="66"/>
      <c r="S1152" s="66"/>
      <c r="T1152" s="66"/>
      <c r="U1152" s="66"/>
      <c r="V1152" s="66"/>
      <c r="W1152" s="66"/>
      <c r="X1152" s="66"/>
      <c r="Y1152" s="66"/>
      <c r="Z1152" s="66"/>
      <c r="AA1152" s="66"/>
      <c r="AB1152" s="66"/>
      <c r="AC1152" s="66"/>
      <c r="AD1152" s="66"/>
      <c r="AE1152" s="66"/>
      <c r="AF1152" s="66"/>
      <c r="AG1152" s="66"/>
      <c r="AH1152" s="66"/>
      <c r="AI1152" s="66"/>
      <c r="AJ1152" s="66"/>
      <c r="AK1152" s="66"/>
      <c r="AL1152" s="66"/>
      <c r="AM1152" s="66"/>
      <c r="AN1152" s="66"/>
      <c r="AO1152" s="66"/>
      <c r="AP1152" s="66"/>
      <c r="AQ1152" s="66"/>
      <c r="AR1152" s="66"/>
      <c r="AS1152" s="66"/>
      <c r="AT1152" s="66"/>
      <c r="AU1152" s="66"/>
      <c r="AV1152" s="66"/>
      <c r="AW1152" s="66"/>
      <c r="AX1152" s="66"/>
      <c r="AY1152" s="66"/>
      <c r="AZ1152" s="66"/>
      <c r="BA1152" s="66"/>
      <c r="BB1152" s="66"/>
      <c r="BC1152" s="66"/>
      <c r="BD1152" s="66"/>
      <c r="BE1152" s="66"/>
      <c r="BF1152" s="66"/>
      <c r="BG1152" s="66"/>
      <c r="BH1152" s="66"/>
      <c r="BI1152" s="66"/>
      <c r="BJ1152" s="66"/>
      <c r="BK1152" s="66"/>
      <c r="BL1152" s="66"/>
      <c r="BM1152" s="66"/>
      <c r="BN1152" s="66"/>
      <c r="BO1152" s="66"/>
      <c r="BP1152" s="66"/>
      <c r="BQ1152" s="66"/>
      <c r="BR1152" s="66"/>
      <c r="BS1152" s="66"/>
      <c r="BT1152" s="66"/>
      <c r="BU1152" s="66"/>
      <c r="BV1152" s="66"/>
      <c r="BW1152" s="66"/>
      <c r="BX1152" s="66"/>
      <c r="BY1152" s="66"/>
      <c r="BZ1152" s="66"/>
      <c r="CA1152" s="66"/>
      <c r="CB1152" s="66"/>
      <c r="CC1152" s="66"/>
    </row>
    <row r="1153" spans="1:81" x14ac:dyDescent="0.25">
      <c r="A1153" s="66"/>
      <c r="B1153" s="66"/>
      <c r="C1153" s="79"/>
      <c r="D1153" s="67"/>
      <c r="E1153" s="66"/>
      <c r="F1153" s="66"/>
      <c r="G1153" s="66"/>
      <c r="H1153" s="66"/>
      <c r="I1153" s="110"/>
      <c r="J1153" s="110"/>
      <c r="K1153" s="111"/>
      <c r="L1153" s="111"/>
      <c r="M1153" s="112"/>
      <c r="N1153" s="112"/>
      <c r="O1153" s="112"/>
      <c r="P1153" s="66"/>
      <c r="Q1153" s="66"/>
      <c r="R1153" s="66"/>
      <c r="S1153" s="66"/>
      <c r="T1153" s="66"/>
      <c r="U1153" s="66"/>
      <c r="V1153" s="66"/>
      <c r="W1153" s="66"/>
      <c r="X1153" s="66"/>
      <c r="Y1153" s="66"/>
      <c r="Z1153" s="66"/>
      <c r="AA1153" s="66"/>
      <c r="AB1153" s="66"/>
      <c r="AC1153" s="66"/>
      <c r="AD1153" s="66"/>
      <c r="AE1153" s="66"/>
      <c r="AF1153" s="66"/>
      <c r="AG1153" s="66"/>
      <c r="AH1153" s="66"/>
      <c r="AI1153" s="66"/>
      <c r="AJ1153" s="66"/>
      <c r="AK1153" s="66"/>
      <c r="AL1153" s="66"/>
      <c r="AM1153" s="66"/>
      <c r="AN1153" s="66"/>
      <c r="AO1153" s="66"/>
      <c r="AP1153" s="66"/>
      <c r="AQ1153" s="66"/>
      <c r="AR1153" s="66"/>
      <c r="AS1153" s="66"/>
      <c r="AT1153" s="66"/>
      <c r="AU1153" s="66"/>
      <c r="AV1153" s="66"/>
      <c r="AW1153" s="66"/>
      <c r="AX1153" s="66"/>
      <c r="AY1153" s="66"/>
      <c r="AZ1153" s="66"/>
      <c r="BA1153" s="66"/>
      <c r="BB1153" s="66"/>
      <c r="BC1153" s="66"/>
      <c r="BD1153" s="66"/>
      <c r="BE1153" s="66"/>
      <c r="BF1153" s="66"/>
      <c r="BG1153" s="66"/>
      <c r="BH1153" s="66"/>
      <c r="BI1153" s="66"/>
      <c r="BJ1153" s="66"/>
      <c r="BK1153" s="66"/>
      <c r="BL1153" s="66"/>
      <c r="BM1153" s="66"/>
      <c r="BN1153" s="66"/>
      <c r="BO1153" s="66"/>
      <c r="BP1153" s="66"/>
      <c r="BQ1153" s="66"/>
      <c r="BR1153" s="66"/>
      <c r="BS1153" s="66"/>
      <c r="BT1153" s="66"/>
      <c r="BU1153" s="66"/>
      <c r="BV1153" s="66"/>
      <c r="BW1153" s="66"/>
      <c r="BX1153" s="66"/>
      <c r="BY1153" s="66"/>
      <c r="BZ1153" s="66"/>
      <c r="CA1153" s="66"/>
      <c r="CB1153" s="66"/>
      <c r="CC1153" s="66"/>
    </row>
    <row r="1154" spans="1:81" x14ac:dyDescent="0.25">
      <c r="A1154" s="66"/>
      <c r="B1154" s="66"/>
      <c r="C1154" s="79"/>
      <c r="D1154" s="67"/>
      <c r="E1154" s="66"/>
      <c r="F1154" s="66"/>
      <c r="G1154" s="66"/>
      <c r="H1154" s="66"/>
      <c r="I1154" s="110"/>
      <c r="J1154" s="110"/>
      <c r="K1154" s="111"/>
      <c r="L1154" s="111"/>
      <c r="M1154" s="112"/>
      <c r="N1154" s="112"/>
      <c r="O1154" s="112"/>
      <c r="P1154" s="66"/>
      <c r="Q1154" s="66"/>
      <c r="R1154" s="66"/>
      <c r="S1154" s="66"/>
      <c r="T1154" s="66"/>
      <c r="U1154" s="66"/>
      <c r="V1154" s="66"/>
      <c r="W1154" s="66"/>
      <c r="X1154" s="66"/>
      <c r="Y1154" s="66"/>
      <c r="Z1154" s="66"/>
      <c r="AA1154" s="66"/>
      <c r="AB1154" s="66"/>
      <c r="AC1154" s="66"/>
      <c r="AD1154" s="66"/>
      <c r="AE1154" s="66"/>
      <c r="AF1154" s="66"/>
      <c r="AG1154" s="66"/>
      <c r="AH1154" s="66"/>
      <c r="AI1154" s="66"/>
      <c r="AJ1154" s="66"/>
      <c r="AK1154" s="66"/>
      <c r="AL1154" s="66"/>
      <c r="AM1154" s="66"/>
      <c r="AN1154" s="66"/>
      <c r="AO1154" s="66"/>
      <c r="AP1154" s="66"/>
      <c r="AQ1154" s="66"/>
      <c r="AR1154" s="66"/>
      <c r="AS1154" s="66"/>
      <c r="AT1154" s="66"/>
      <c r="AU1154" s="66"/>
      <c r="AV1154" s="66"/>
      <c r="AW1154" s="66"/>
      <c r="AX1154" s="66"/>
      <c r="AY1154" s="66"/>
      <c r="AZ1154" s="66"/>
      <c r="BA1154" s="66"/>
      <c r="BB1154" s="66"/>
      <c r="BC1154" s="66"/>
      <c r="BD1154" s="66"/>
      <c r="BE1154" s="66"/>
      <c r="BF1154" s="66"/>
      <c r="BG1154" s="66"/>
      <c r="BH1154" s="66"/>
      <c r="BI1154" s="66"/>
      <c r="BJ1154" s="66"/>
      <c r="BK1154" s="66"/>
      <c r="BL1154" s="66"/>
      <c r="BM1154" s="66"/>
      <c r="BN1154" s="66"/>
      <c r="BO1154" s="66"/>
      <c r="BP1154" s="66"/>
      <c r="BQ1154" s="66"/>
      <c r="BR1154" s="66"/>
      <c r="BS1154" s="66"/>
      <c r="BT1154" s="66"/>
      <c r="BU1154" s="66"/>
      <c r="BV1154" s="66"/>
      <c r="BW1154" s="66"/>
      <c r="BX1154" s="66"/>
      <c r="BY1154" s="66"/>
      <c r="BZ1154" s="66"/>
      <c r="CA1154" s="66"/>
      <c r="CB1154" s="66"/>
      <c r="CC1154" s="66"/>
    </row>
    <row r="1155" spans="1:81" x14ac:dyDescent="0.25">
      <c r="A1155" s="66"/>
      <c r="B1155" s="66"/>
      <c r="C1155" s="79"/>
      <c r="D1155" s="67"/>
      <c r="E1155" s="66"/>
      <c r="F1155" s="66"/>
      <c r="G1155" s="66"/>
      <c r="H1155" s="66"/>
      <c r="I1155" s="110"/>
      <c r="J1155" s="110"/>
      <c r="K1155" s="111"/>
      <c r="L1155" s="111"/>
      <c r="M1155" s="112"/>
      <c r="N1155" s="112"/>
      <c r="O1155" s="112"/>
      <c r="P1155" s="66"/>
      <c r="Q1155" s="66"/>
      <c r="R1155" s="66"/>
      <c r="S1155" s="66"/>
      <c r="T1155" s="66"/>
      <c r="U1155" s="66"/>
      <c r="V1155" s="66"/>
      <c r="W1155" s="66"/>
      <c r="X1155" s="66"/>
      <c r="Y1155" s="66"/>
      <c r="Z1155" s="66"/>
      <c r="AA1155" s="66"/>
      <c r="AB1155" s="66"/>
      <c r="AC1155" s="66"/>
      <c r="AD1155" s="66"/>
      <c r="AE1155" s="66"/>
      <c r="AF1155" s="66"/>
      <c r="AG1155" s="66"/>
      <c r="AH1155" s="66"/>
      <c r="AI1155" s="66"/>
      <c r="AJ1155" s="66"/>
      <c r="AK1155" s="66"/>
      <c r="AL1155" s="66"/>
      <c r="AM1155" s="66"/>
      <c r="AN1155" s="66"/>
      <c r="AO1155" s="66"/>
      <c r="AP1155" s="66"/>
      <c r="AQ1155" s="66"/>
      <c r="AR1155" s="66"/>
      <c r="AS1155" s="66"/>
      <c r="AT1155" s="66"/>
      <c r="AU1155" s="66"/>
      <c r="AV1155" s="66"/>
      <c r="AW1155" s="66"/>
      <c r="AX1155" s="66"/>
      <c r="AY1155" s="66"/>
      <c r="AZ1155" s="66"/>
      <c r="BA1155" s="66"/>
      <c r="BB1155" s="66"/>
      <c r="BC1155" s="66"/>
      <c r="BD1155" s="66"/>
      <c r="BE1155" s="66"/>
      <c r="BF1155" s="66"/>
      <c r="BG1155" s="66"/>
      <c r="BH1155" s="66"/>
      <c r="BI1155" s="66"/>
      <c r="BJ1155" s="66"/>
      <c r="BK1155" s="66"/>
      <c r="BL1155" s="66"/>
      <c r="BM1155" s="66"/>
      <c r="BN1155" s="66"/>
      <c r="BO1155" s="66"/>
      <c r="BP1155" s="66"/>
      <c r="BQ1155" s="66"/>
      <c r="BR1155" s="66"/>
      <c r="BS1155" s="66"/>
      <c r="BT1155" s="66"/>
      <c r="BU1155" s="66"/>
      <c r="BV1155" s="66"/>
      <c r="BW1155" s="66"/>
      <c r="BX1155" s="66"/>
      <c r="BY1155" s="66"/>
      <c r="BZ1155" s="66"/>
      <c r="CA1155" s="66"/>
      <c r="CB1155" s="66"/>
      <c r="CC1155" s="66"/>
    </row>
    <row r="1156" spans="1:81" x14ac:dyDescent="0.25">
      <c r="A1156" s="66"/>
      <c r="B1156" s="66"/>
      <c r="C1156" s="79"/>
      <c r="D1156" s="67"/>
      <c r="E1156" s="66"/>
      <c r="F1156" s="66"/>
      <c r="G1156" s="66"/>
      <c r="H1156" s="66"/>
      <c r="I1156" s="110"/>
      <c r="J1156" s="110"/>
      <c r="K1156" s="111"/>
      <c r="L1156" s="111"/>
      <c r="M1156" s="112"/>
      <c r="N1156" s="112"/>
      <c r="O1156" s="112"/>
      <c r="P1156" s="66"/>
      <c r="Q1156" s="66"/>
      <c r="R1156" s="66"/>
      <c r="S1156" s="66"/>
      <c r="T1156" s="66"/>
      <c r="U1156" s="66"/>
      <c r="V1156" s="66"/>
      <c r="W1156" s="66"/>
      <c r="X1156" s="66"/>
      <c r="Y1156" s="66"/>
      <c r="Z1156" s="66"/>
      <c r="AA1156" s="66"/>
      <c r="AB1156" s="66"/>
      <c r="AC1156" s="66"/>
      <c r="AD1156" s="66"/>
      <c r="AE1156" s="66"/>
      <c r="AF1156" s="66"/>
      <c r="AG1156" s="66"/>
      <c r="AH1156" s="66"/>
      <c r="AI1156" s="66"/>
      <c r="AJ1156" s="66"/>
      <c r="AK1156" s="66"/>
      <c r="AL1156" s="66"/>
      <c r="AM1156" s="66"/>
      <c r="AN1156" s="66"/>
      <c r="AO1156" s="66"/>
      <c r="AP1156" s="66"/>
      <c r="AQ1156" s="66"/>
      <c r="AR1156" s="66"/>
      <c r="AS1156" s="66"/>
      <c r="AT1156" s="66"/>
      <c r="AU1156" s="66"/>
      <c r="AV1156" s="66"/>
      <c r="AW1156" s="66"/>
      <c r="AX1156" s="66"/>
      <c r="AY1156" s="66"/>
      <c r="AZ1156" s="66"/>
      <c r="BA1156" s="66"/>
      <c r="BB1156" s="66"/>
      <c r="BC1156" s="66"/>
      <c r="BD1156" s="66"/>
      <c r="BE1156" s="66"/>
      <c r="BF1156" s="66"/>
      <c r="BG1156" s="66"/>
      <c r="BH1156" s="66"/>
      <c r="BI1156" s="66"/>
      <c r="BJ1156" s="66"/>
      <c r="BK1156" s="66"/>
      <c r="BL1156" s="66"/>
      <c r="BM1156" s="66"/>
      <c r="BN1156" s="66"/>
      <c r="BO1156" s="66"/>
      <c r="BP1156" s="66"/>
      <c r="BQ1156" s="66"/>
      <c r="BR1156" s="66"/>
      <c r="BS1156" s="66"/>
      <c r="BT1156" s="66"/>
      <c r="BU1156" s="66"/>
      <c r="BV1156" s="66"/>
      <c r="BW1156" s="66"/>
      <c r="BX1156" s="66"/>
      <c r="BY1156" s="66"/>
      <c r="BZ1156" s="66"/>
      <c r="CA1156" s="66"/>
      <c r="CB1156" s="66"/>
      <c r="CC1156" s="66"/>
    </row>
    <row r="1157" spans="1:81" x14ac:dyDescent="0.25">
      <c r="A1157" s="66"/>
      <c r="B1157" s="66"/>
      <c r="C1157" s="79"/>
      <c r="D1157" s="67"/>
      <c r="E1157" s="66"/>
      <c r="F1157" s="66"/>
      <c r="G1157" s="66"/>
      <c r="H1157" s="66"/>
      <c r="I1157" s="110"/>
      <c r="J1157" s="110"/>
      <c r="K1157" s="111"/>
      <c r="L1157" s="111"/>
      <c r="M1157" s="112"/>
      <c r="N1157" s="112"/>
      <c r="O1157" s="112"/>
      <c r="P1157" s="66"/>
      <c r="Q1157" s="66"/>
      <c r="R1157" s="66"/>
      <c r="S1157" s="66"/>
      <c r="T1157" s="66"/>
      <c r="U1157" s="66"/>
      <c r="V1157" s="66"/>
      <c r="W1157" s="66"/>
      <c r="X1157" s="66"/>
      <c r="Y1157" s="66"/>
      <c r="Z1157" s="66"/>
      <c r="AA1157" s="66"/>
      <c r="AB1157" s="66"/>
      <c r="AC1157" s="66"/>
      <c r="AD1157" s="66"/>
      <c r="AE1157" s="66"/>
      <c r="AF1157" s="66"/>
      <c r="AG1157" s="66"/>
      <c r="AH1157" s="66"/>
      <c r="AI1157" s="66"/>
      <c r="AJ1157" s="66"/>
      <c r="AK1157" s="66"/>
      <c r="AL1157" s="66"/>
      <c r="AM1157" s="66"/>
      <c r="AN1157" s="66"/>
      <c r="AO1157" s="66"/>
      <c r="AP1157" s="66"/>
      <c r="AQ1157" s="66"/>
      <c r="AR1157" s="66"/>
      <c r="AS1157" s="66"/>
      <c r="AT1157" s="66"/>
      <c r="AU1157" s="66"/>
      <c r="AV1157" s="66"/>
      <c r="AW1157" s="66"/>
      <c r="AX1157" s="66"/>
      <c r="AY1157" s="66"/>
      <c r="AZ1157" s="66"/>
      <c r="BA1157" s="66"/>
      <c r="BB1157" s="66"/>
      <c r="BC1157" s="66"/>
      <c r="BD1157" s="66"/>
      <c r="BE1157" s="66"/>
      <c r="BF1157" s="66"/>
      <c r="BG1157" s="66"/>
      <c r="BH1157" s="66"/>
      <c r="BI1157" s="66"/>
      <c r="BJ1157" s="66"/>
      <c r="BK1157" s="66"/>
      <c r="BL1157" s="66"/>
      <c r="BM1157" s="66"/>
      <c r="BN1157" s="66"/>
      <c r="BO1157" s="66"/>
      <c r="BP1157" s="66"/>
      <c r="BQ1157" s="66"/>
      <c r="BR1157" s="66"/>
      <c r="BS1157" s="66"/>
      <c r="BT1157" s="66"/>
      <c r="BU1157" s="66"/>
      <c r="BV1157" s="66"/>
      <c r="BW1157" s="66"/>
      <c r="BX1157" s="66"/>
      <c r="BY1157" s="66"/>
      <c r="BZ1157" s="66"/>
      <c r="CA1157" s="66"/>
      <c r="CB1157" s="66"/>
      <c r="CC1157" s="66"/>
    </row>
    <row r="1158" spans="1:81" x14ac:dyDescent="0.25">
      <c r="A1158" s="66"/>
      <c r="B1158" s="66"/>
      <c r="C1158" s="79"/>
      <c r="D1158" s="67"/>
      <c r="E1158" s="66"/>
      <c r="F1158" s="66"/>
      <c r="G1158" s="66"/>
      <c r="H1158" s="66"/>
      <c r="I1158" s="110"/>
      <c r="J1158" s="110"/>
      <c r="K1158" s="111"/>
      <c r="L1158" s="111"/>
      <c r="M1158" s="112"/>
      <c r="N1158" s="112"/>
      <c r="O1158" s="112"/>
      <c r="P1158" s="66"/>
      <c r="Q1158" s="66"/>
      <c r="R1158" s="66"/>
      <c r="S1158" s="66"/>
      <c r="T1158" s="66"/>
      <c r="U1158" s="66"/>
      <c r="V1158" s="66"/>
      <c r="W1158" s="66"/>
      <c r="X1158" s="66"/>
      <c r="Y1158" s="66"/>
      <c r="Z1158" s="66"/>
      <c r="AA1158" s="66"/>
      <c r="AB1158" s="66"/>
      <c r="AC1158" s="66"/>
      <c r="AD1158" s="66"/>
      <c r="AE1158" s="66"/>
      <c r="AF1158" s="66"/>
      <c r="AG1158" s="66"/>
      <c r="AH1158" s="66"/>
      <c r="AI1158" s="66"/>
      <c r="AJ1158" s="66"/>
      <c r="AK1158" s="66"/>
      <c r="AL1158" s="66"/>
      <c r="AM1158" s="66"/>
      <c r="AN1158" s="66"/>
      <c r="AO1158" s="66"/>
      <c r="AP1158" s="66"/>
      <c r="AQ1158" s="66"/>
      <c r="AR1158" s="66"/>
      <c r="AS1158" s="66"/>
      <c r="AT1158" s="66"/>
      <c r="AU1158" s="66"/>
      <c r="AV1158" s="66"/>
      <c r="AW1158" s="66"/>
      <c r="AX1158" s="66"/>
      <c r="AY1158" s="66"/>
      <c r="AZ1158" s="66"/>
      <c r="BA1158" s="66"/>
      <c r="BB1158" s="66"/>
      <c r="BC1158" s="66"/>
      <c r="BD1158" s="66"/>
      <c r="BE1158" s="66"/>
      <c r="BF1158" s="66"/>
      <c r="BG1158" s="66"/>
      <c r="BH1158" s="66"/>
      <c r="BI1158" s="66"/>
      <c r="BJ1158" s="66"/>
      <c r="BK1158" s="66"/>
      <c r="BL1158" s="66"/>
      <c r="BM1158" s="66"/>
      <c r="BN1158" s="66"/>
      <c r="BO1158" s="66"/>
      <c r="BP1158" s="66"/>
      <c r="BQ1158" s="66"/>
      <c r="BR1158" s="66"/>
      <c r="BS1158" s="66"/>
      <c r="BT1158" s="66"/>
      <c r="BU1158" s="66"/>
      <c r="BV1158" s="66"/>
      <c r="BW1158" s="66"/>
      <c r="BX1158" s="66"/>
      <c r="BY1158" s="66"/>
      <c r="BZ1158" s="66"/>
      <c r="CA1158" s="66"/>
      <c r="CB1158" s="66"/>
      <c r="CC1158" s="66"/>
    </row>
    <row r="1159" spans="1:81" x14ac:dyDescent="0.25">
      <c r="A1159" s="66"/>
      <c r="B1159" s="66"/>
      <c r="C1159" s="79"/>
      <c r="D1159" s="67"/>
      <c r="E1159" s="66"/>
      <c r="F1159" s="66"/>
      <c r="G1159" s="66"/>
      <c r="H1159" s="66"/>
      <c r="I1159" s="110"/>
      <c r="J1159" s="110"/>
      <c r="K1159" s="111"/>
      <c r="L1159" s="111"/>
      <c r="M1159" s="112"/>
      <c r="N1159" s="112"/>
      <c r="O1159" s="112"/>
      <c r="P1159" s="66"/>
      <c r="Q1159" s="66"/>
      <c r="R1159" s="66"/>
      <c r="S1159" s="66"/>
      <c r="T1159" s="66"/>
      <c r="U1159" s="66"/>
      <c r="V1159" s="66"/>
      <c r="W1159" s="66"/>
      <c r="X1159" s="66"/>
      <c r="Y1159" s="66"/>
      <c r="Z1159" s="66"/>
      <c r="AA1159" s="66"/>
      <c r="AB1159" s="66"/>
      <c r="AC1159" s="66"/>
      <c r="AD1159" s="66"/>
      <c r="AE1159" s="66"/>
      <c r="AF1159" s="66"/>
      <c r="AG1159" s="66"/>
      <c r="AH1159" s="66"/>
      <c r="AI1159" s="66"/>
      <c r="AJ1159" s="66"/>
      <c r="AK1159" s="66"/>
      <c r="AL1159" s="66"/>
      <c r="AM1159" s="66"/>
      <c r="AN1159" s="66"/>
      <c r="AO1159" s="66"/>
      <c r="AP1159" s="66"/>
      <c r="AQ1159" s="66"/>
      <c r="AR1159" s="66"/>
      <c r="AS1159" s="66"/>
      <c r="AT1159" s="66"/>
      <c r="AU1159" s="66"/>
      <c r="AV1159" s="66"/>
      <c r="AW1159" s="66"/>
      <c r="AX1159" s="66"/>
      <c r="AY1159" s="66"/>
      <c r="AZ1159" s="66"/>
      <c r="BA1159" s="66"/>
      <c r="BB1159" s="66"/>
      <c r="BC1159" s="66"/>
      <c r="BD1159" s="66"/>
      <c r="BE1159" s="66"/>
      <c r="BF1159" s="66"/>
      <c r="BG1159" s="66"/>
      <c r="BH1159" s="66"/>
      <c r="BI1159" s="66"/>
      <c r="BJ1159" s="66"/>
      <c r="BK1159" s="66"/>
      <c r="BL1159" s="66"/>
      <c r="BM1159" s="66"/>
      <c r="BN1159" s="66"/>
      <c r="BO1159" s="66"/>
      <c r="BP1159" s="66"/>
      <c r="BQ1159" s="66"/>
      <c r="BR1159" s="66"/>
      <c r="BS1159" s="66"/>
      <c r="BT1159" s="66"/>
      <c r="BU1159" s="66"/>
      <c r="BV1159" s="66"/>
      <c r="BW1159" s="66"/>
      <c r="BX1159" s="66"/>
      <c r="BY1159" s="66"/>
      <c r="BZ1159" s="66"/>
      <c r="CA1159" s="66"/>
      <c r="CB1159" s="66"/>
      <c r="CC1159" s="66"/>
    </row>
    <row r="1160" spans="1:81" x14ac:dyDescent="0.25">
      <c r="A1160" s="66"/>
      <c r="B1160" s="66"/>
      <c r="C1160" s="79"/>
      <c r="D1160" s="67"/>
      <c r="E1160" s="66"/>
      <c r="F1160" s="66"/>
      <c r="G1160" s="66"/>
      <c r="H1160" s="66"/>
      <c r="I1160" s="110"/>
      <c r="J1160" s="110"/>
      <c r="K1160" s="111"/>
      <c r="L1160" s="111"/>
      <c r="M1160" s="112"/>
      <c r="N1160" s="112"/>
      <c r="O1160" s="112"/>
      <c r="P1160" s="66"/>
      <c r="Q1160" s="66"/>
      <c r="R1160" s="66"/>
      <c r="S1160" s="66"/>
      <c r="T1160" s="66"/>
      <c r="U1160" s="66"/>
      <c r="V1160" s="66"/>
      <c r="W1160" s="66"/>
      <c r="X1160" s="66"/>
      <c r="Y1160" s="66"/>
      <c r="Z1160" s="66"/>
      <c r="AA1160" s="66"/>
      <c r="AB1160" s="66"/>
      <c r="AC1160" s="66"/>
      <c r="AD1160" s="66"/>
      <c r="AE1160" s="66"/>
      <c r="AF1160" s="66"/>
      <c r="AG1160" s="66"/>
      <c r="AH1160" s="66"/>
      <c r="AI1160" s="66"/>
      <c r="AJ1160" s="66"/>
      <c r="AK1160" s="66"/>
      <c r="AL1160" s="66"/>
      <c r="AM1160" s="66"/>
      <c r="AN1160" s="66"/>
      <c r="AO1160" s="66"/>
      <c r="AP1160" s="66"/>
      <c r="AQ1160" s="66"/>
      <c r="AR1160" s="66"/>
      <c r="AS1160" s="66"/>
      <c r="AT1160" s="66"/>
      <c r="AU1160" s="66"/>
      <c r="AV1160" s="66"/>
      <c r="AW1160" s="66"/>
      <c r="AX1160" s="66"/>
      <c r="AY1160" s="66"/>
      <c r="AZ1160" s="66"/>
      <c r="BA1160" s="66"/>
      <c r="BB1160" s="66"/>
      <c r="BC1160" s="66"/>
      <c r="BD1160" s="66"/>
      <c r="BE1160" s="66"/>
      <c r="BF1160" s="66"/>
      <c r="BG1160" s="66"/>
      <c r="BH1160" s="66"/>
      <c r="BI1160" s="66"/>
      <c r="BJ1160" s="66"/>
      <c r="BK1160" s="66"/>
      <c r="BL1160" s="66"/>
      <c r="BM1160" s="66"/>
      <c r="BN1160" s="66"/>
      <c r="BO1160" s="66"/>
      <c r="BP1160" s="66"/>
      <c r="BQ1160" s="66"/>
      <c r="BR1160" s="66"/>
      <c r="BS1160" s="66"/>
      <c r="BT1160" s="66"/>
      <c r="BU1160" s="66"/>
      <c r="BV1160" s="66"/>
      <c r="BW1160" s="66"/>
      <c r="BX1160" s="66"/>
      <c r="BY1160" s="66"/>
      <c r="BZ1160" s="66"/>
      <c r="CA1160" s="66"/>
      <c r="CB1160" s="66"/>
      <c r="CC1160" s="66"/>
    </row>
    <row r="1161" spans="1:81" x14ac:dyDescent="0.25">
      <c r="A1161" s="66"/>
      <c r="B1161" s="66"/>
      <c r="C1161" s="79"/>
      <c r="D1161" s="67"/>
      <c r="E1161" s="66"/>
      <c r="F1161" s="66"/>
      <c r="G1161" s="66"/>
      <c r="H1161" s="66"/>
      <c r="I1161" s="110"/>
      <c r="J1161" s="110"/>
      <c r="K1161" s="111"/>
      <c r="L1161" s="111"/>
      <c r="M1161" s="112"/>
      <c r="N1161" s="112"/>
      <c r="O1161" s="112"/>
      <c r="P1161" s="66"/>
      <c r="Q1161" s="66"/>
      <c r="R1161" s="66"/>
      <c r="S1161" s="66"/>
      <c r="T1161" s="66"/>
      <c r="U1161" s="66"/>
      <c r="V1161" s="66"/>
      <c r="W1161" s="66"/>
      <c r="X1161" s="66"/>
      <c r="Y1161" s="66"/>
      <c r="Z1161" s="66"/>
      <c r="AA1161" s="66"/>
      <c r="AB1161" s="66"/>
      <c r="AC1161" s="66"/>
      <c r="AD1161" s="66"/>
      <c r="AE1161" s="66"/>
      <c r="AF1161" s="66"/>
      <c r="AG1161" s="66"/>
      <c r="AH1161" s="66"/>
      <c r="AI1161" s="66"/>
      <c r="AJ1161" s="66"/>
      <c r="AK1161" s="66"/>
      <c r="AL1161" s="66"/>
      <c r="AM1161" s="66"/>
      <c r="AN1161" s="66"/>
      <c r="AO1161" s="66"/>
      <c r="AP1161" s="66"/>
      <c r="AQ1161" s="66"/>
      <c r="AR1161" s="66"/>
      <c r="AS1161" s="66"/>
      <c r="AT1161" s="66"/>
      <c r="AU1161" s="66"/>
      <c r="AV1161" s="66"/>
      <c r="AW1161" s="66"/>
      <c r="AX1161" s="66"/>
      <c r="AY1161" s="66"/>
      <c r="AZ1161" s="66"/>
      <c r="BA1161" s="66"/>
      <c r="BB1161" s="66"/>
      <c r="BC1161" s="66"/>
      <c r="BD1161" s="66"/>
      <c r="BE1161" s="66"/>
      <c r="BF1161" s="66"/>
      <c r="BG1161" s="66"/>
      <c r="BH1161" s="66"/>
      <c r="BI1161" s="66"/>
      <c r="BJ1161" s="66"/>
      <c r="BK1161" s="66"/>
      <c r="BL1161" s="66"/>
      <c r="BM1161" s="66"/>
      <c r="BN1161" s="66"/>
      <c r="BO1161" s="66"/>
      <c r="BP1161" s="66"/>
      <c r="BQ1161" s="66"/>
      <c r="BR1161" s="66"/>
      <c r="BS1161" s="66"/>
      <c r="BT1161" s="66"/>
      <c r="BU1161" s="66"/>
      <c r="BV1161" s="66"/>
      <c r="BW1161" s="66"/>
      <c r="BX1161" s="66"/>
      <c r="BY1161" s="66"/>
      <c r="BZ1161" s="66"/>
      <c r="CA1161" s="66"/>
      <c r="CB1161" s="66"/>
      <c r="CC1161" s="66"/>
    </row>
    <row r="1162" spans="1:81" x14ac:dyDescent="0.25">
      <c r="A1162" s="66"/>
      <c r="B1162" s="66"/>
      <c r="C1162" s="79"/>
      <c r="D1162" s="67"/>
      <c r="E1162" s="66"/>
      <c r="F1162" s="66"/>
      <c r="G1162" s="66"/>
      <c r="H1162" s="66"/>
      <c r="I1162" s="110"/>
      <c r="J1162" s="110"/>
      <c r="K1162" s="111"/>
      <c r="L1162" s="111"/>
      <c r="M1162" s="112"/>
      <c r="N1162" s="112"/>
      <c r="O1162" s="112"/>
      <c r="P1162" s="66"/>
      <c r="Q1162" s="66"/>
      <c r="R1162" s="66"/>
      <c r="S1162" s="66"/>
      <c r="T1162" s="66"/>
      <c r="U1162" s="66"/>
      <c r="V1162" s="66"/>
      <c r="W1162" s="66"/>
      <c r="X1162" s="66"/>
      <c r="Y1162" s="66"/>
      <c r="Z1162" s="66"/>
      <c r="AA1162" s="66"/>
      <c r="AB1162" s="66"/>
      <c r="AC1162" s="66"/>
      <c r="AD1162" s="66"/>
      <c r="AE1162" s="66"/>
      <c r="AF1162" s="66"/>
      <c r="AG1162" s="66"/>
      <c r="AH1162" s="66"/>
      <c r="AI1162" s="66"/>
      <c r="AJ1162" s="66"/>
      <c r="AK1162" s="66"/>
      <c r="AL1162" s="66"/>
      <c r="AM1162" s="66"/>
      <c r="AN1162" s="66"/>
      <c r="AO1162" s="66"/>
      <c r="AP1162" s="66"/>
      <c r="AQ1162" s="66"/>
      <c r="AR1162" s="66"/>
      <c r="AS1162" s="66"/>
      <c r="AT1162" s="66"/>
      <c r="AU1162" s="66"/>
      <c r="AV1162" s="66"/>
      <c r="AW1162" s="66"/>
      <c r="AX1162" s="66"/>
      <c r="AY1162" s="66"/>
      <c r="AZ1162" s="66"/>
      <c r="BA1162" s="66"/>
      <c r="BB1162" s="66"/>
      <c r="BC1162" s="66"/>
      <c r="BD1162" s="66"/>
      <c r="BE1162" s="66"/>
      <c r="BF1162" s="66"/>
      <c r="BG1162" s="66"/>
      <c r="BH1162" s="66"/>
      <c r="BI1162" s="66"/>
      <c r="BJ1162" s="66"/>
      <c r="BK1162" s="66"/>
      <c r="BL1162" s="66"/>
      <c r="BM1162" s="66"/>
      <c r="BN1162" s="66"/>
      <c r="BO1162" s="66"/>
      <c r="BP1162" s="66"/>
      <c r="BQ1162" s="66"/>
      <c r="BR1162" s="66"/>
      <c r="BS1162" s="66"/>
      <c r="BT1162" s="66"/>
      <c r="BU1162" s="66"/>
      <c r="BV1162" s="66"/>
      <c r="BW1162" s="66"/>
      <c r="BX1162" s="66"/>
      <c r="BY1162" s="66"/>
      <c r="BZ1162" s="66"/>
      <c r="CA1162" s="66"/>
      <c r="CB1162" s="66"/>
      <c r="CC1162" s="66"/>
    </row>
    <row r="1163" spans="1:81" x14ac:dyDescent="0.25">
      <c r="A1163" s="66"/>
      <c r="B1163" s="66"/>
      <c r="C1163" s="79"/>
      <c r="D1163" s="67"/>
      <c r="E1163" s="66"/>
      <c r="F1163" s="66"/>
      <c r="G1163" s="66"/>
      <c r="H1163" s="66"/>
      <c r="I1163" s="110"/>
      <c r="J1163" s="110"/>
      <c r="K1163" s="111"/>
      <c r="L1163" s="111"/>
      <c r="M1163" s="112"/>
      <c r="N1163" s="112"/>
      <c r="O1163" s="112"/>
      <c r="P1163" s="66"/>
      <c r="Q1163" s="66"/>
      <c r="R1163" s="66"/>
      <c r="S1163" s="66"/>
      <c r="T1163" s="66"/>
      <c r="U1163" s="66"/>
      <c r="V1163" s="66"/>
      <c r="W1163" s="66"/>
      <c r="X1163" s="66"/>
      <c r="Y1163" s="66"/>
      <c r="Z1163" s="66"/>
      <c r="AA1163" s="66"/>
      <c r="AB1163" s="66"/>
      <c r="AC1163" s="66"/>
      <c r="AD1163" s="66"/>
      <c r="AE1163" s="66"/>
      <c r="AF1163" s="66"/>
      <c r="AG1163" s="66"/>
      <c r="AH1163" s="66"/>
      <c r="AI1163" s="66"/>
      <c r="AJ1163" s="66"/>
      <c r="AK1163" s="66"/>
      <c r="AL1163" s="66"/>
      <c r="AM1163" s="66"/>
      <c r="AN1163" s="66"/>
      <c r="AO1163" s="66"/>
      <c r="AP1163" s="66"/>
      <c r="AQ1163" s="66"/>
      <c r="AR1163" s="66"/>
      <c r="AS1163" s="66"/>
      <c r="AT1163" s="66"/>
      <c r="AU1163" s="66"/>
      <c r="AV1163" s="66"/>
      <c r="AW1163" s="66"/>
      <c r="AX1163" s="66"/>
      <c r="AY1163" s="66"/>
      <c r="AZ1163" s="66"/>
      <c r="BA1163" s="66"/>
      <c r="BB1163" s="66"/>
      <c r="BC1163" s="66"/>
      <c r="BD1163" s="66"/>
      <c r="BE1163" s="66"/>
      <c r="BF1163" s="66"/>
      <c r="BG1163" s="66"/>
      <c r="BH1163" s="66"/>
      <c r="BI1163" s="66"/>
      <c r="BJ1163" s="66"/>
      <c r="BK1163" s="66"/>
      <c r="BL1163" s="66"/>
      <c r="BM1163" s="66"/>
      <c r="BN1163" s="66"/>
      <c r="BO1163" s="66"/>
      <c r="BP1163" s="66"/>
      <c r="BQ1163" s="66"/>
      <c r="BR1163" s="66"/>
      <c r="BS1163" s="66"/>
      <c r="BT1163" s="66"/>
      <c r="BU1163" s="66"/>
      <c r="BV1163" s="66"/>
      <c r="BW1163" s="66"/>
      <c r="BX1163" s="66"/>
      <c r="BY1163" s="66"/>
      <c r="BZ1163" s="66"/>
      <c r="CA1163" s="66"/>
      <c r="CB1163" s="66"/>
      <c r="CC1163" s="66"/>
    </row>
    <row r="1164" spans="1:81" x14ac:dyDescent="0.25">
      <c r="A1164" s="66"/>
      <c r="B1164" s="66"/>
      <c r="C1164" s="79"/>
      <c r="D1164" s="67"/>
      <c r="E1164" s="66"/>
      <c r="F1164" s="66"/>
      <c r="G1164" s="66"/>
      <c r="H1164" s="66"/>
      <c r="I1164" s="110"/>
      <c r="J1164" s="110"/>
      <c r="K1164" s="111"/>
      <c r="L1164" s="111"/>
      <c r="M1164" s="112"/>
      <c r="N1164" s="112"/>
      <c r="O1164" s="112"/>
      <c r="P1164" s="66"/>
      <c r="Q1164" s="66"/>
      <c r="R1164" s="66"/>
      <c r="S1164" s="66"/>
      <c r="T1164" s="66"/>
      <c r="U1164" s="66"/>
      <c r="V1164" s="66"/>
      <c r="W1164" s="66"/>
      <c r="X1164" s="66"/>
      <c r="Y1164" s="66"/>
      <c r="Z1164" s="66"/>
      <c r="AA1164" s="66"/>
      <c r="AB1164" s="66"/>
      <c r="AC1164" s="66"/>
      <c r="AD1164" s="66"/>
      <c r="AE1164" s="66"/>
      <c r="AF1164" s="66"/>
      <c r="AG1164" s="66"/>
      <c r="AH1164" s="66"/>
      <c r="AI1164" s="66"/>
      <c r="AJ1164" s="66"/>
      <c r="AK1164" s="66"/>
      <c r="AL1164" s="66"/>
      <c r="AM1164" s="66"/>
      <c r="AN1164" s="66"/>
      <c r="AO1164" s="66"/>
      <c r="AP1164" s="66"/>
      <c r="AQ1164" s="66"/>
      <c r="AR1164" s="66"/>
      <c r="AS1164" s="66"/>
      <c r="AT1164" s="66"/>
      <c r="AU1164" s="66"/>
      <c r="AV1164" s="66"/>
      <c r="AW1164" s="66"/>
      <c r="AX1164" s="66"/>
      <c r="AY1164" s="66"/>
      <c r="AZ1164" s="66"/>
      <c r="BA1164" s="66"/>
      <c r="BB1164" s="66"/>
      <c r="BC1164" s="66"/>
      <c r="BD1164" s="66"/>
      <c r="BE1164" s="66"/>
      <c r="BF1164" s="66"/>
      <c r="BG1164" s="66"/>
      <c r="BH1164" s="66"/>
      <c r="BI1164" s="66"/>
      <c r="BJ1164" s="66"/>
      <c r="BK1164" s="66"/>
      <c r="BL1164" s="66"/>
      <c r="BM1164" s="66"/>
      <c r="BN1164" s="66"/>
      <c r="BO1164" s="66"/>
      <c r="BP1164" s="66"/>
      <c r="BQ1164" s="66"/>
      <c r="BR1164" s="66"/>
      <c r="BS1164" s="66"/>
      <c r="BT1164" s="66"/>
      <c r="BU1164" s="66"/>
      <c r="BV1164" s="66"/>
      <c r="BW1164" s="66"/>
      <c r="BX1164" s="66"/>
      <c r="BY1164" s="66"/>
      <c r="BZ1164" s="66"/>
      <c r="CA1164" s="66"/>
      <c r="CB1164" s="66"/>
      <c r="CC1164" s="66"/>
    </row>
    <row r="1165" spans="1:81" x14ac:dyDescent="0.25">
      <c r="A1165" s="66"/>
      <c r="B1165" s="66"/>
      <c r="C1165" s="79"/>
      <c r="D1165" s="67"/>
      <c r="E1165" s="66"/>
      <c r="F1165" s="66"/>
      <c r="G1165" s="66"/>
      <c r="H1165" s="66"/>
      <c r="I1165" s="110"/>
      <c r="J1165" s="110"/>
      <c r="K1165" s="111"/>
      <c r="L1165" s="111"/>
      <c r="M1165" s="112"/>
      <c r="N1165" s="112"/>
      <c r="O1165" s="112"/>
      <c r="P1165" s="66"/>
      <c r="Q1165" s="66"/>
      <c r="R1165" s="66"/>
      <c r="S1165" s="66"/>
      <c r="T1165" s="66"/>
      <c r="U1165" s="66"/>
      <c r="V1165" s="66"/>
      <c r="W1165" s="66"/>
      <c r="X1165" s="66"/>
      <c r="Y1165" s="66"/>
      <c r="Z1165" s="66"/>
      <c r="AA1165" s="66"/>
      <c r="AB1165" s="66"/>
      <c r="AC1165" s="66"/>
      <c r="AD1165" s="66"/>
      <c r="AE1165" s="66"/>
      <c r="AF1165" s="66"/>
      <c r="AG1165" s="66"/>
      <c r="AH1165" s="66"/>
      <c r="AI1165" s="66"/>
      <c r="AJ1165" s="66"/>
      <c r="AK1165" s="66"/>
      <c r="AL1165" s="66"/>
      <c r="AM1165" s="66"/>
      <c r="AN1165" s="66"/>
      <c r="AO1165" s="66"/>
      <c r="AP1165" s="66"/>
      <c r="AQ1165" s="66"/>
      <c r="AR1165" s="66"/>
      <c r="AS1165" s="66"/>
      <c r="AT1165" s="66"/>
      <c r="AU1165" s="66"/>
      <c r="AV1165" s="66"/>
      <c r="AW1165" s="66"/>
      <c r="AX1165" s="66"/>
      <c r="AY1165" s="66"/>
      <c r="AZ1165" s="66"/>
      <c r="BA1165" s="66"/>
      <c r="BB1165" s="66"/>
      <c r="BC1165" s="66"/>
      <c r="BD1165" s="66"/>
      <c r="BE1165" s="66"/>
      <c r="BF1165" s="66"/>
      <c r="BG1165" s="66"/>
      <c r="BH1165" s="66"/>
      <c r="BI1165" s="66"/>
      <c r="BJ1165" s="66"/>
      <c r="BK1165" s="66"/>
      <c r="BL1165" s="66"/>
      <c r="BM1165" s="66"/>
      <c r="BN1165" s="66"/>
      <c r="BO1165" s="66"/>
      <c r="BP1165" s="66"/>
      <c r="BQ1165" s="66"/>
      <c r="BR1165" s="66"/>
      <c r="BS1165" s="66"/>
      <c r="BT1165" s="66"/>
      <c r="BU1165" s="66"/>
      <c r="BV1165" s="66"/>
      <c r="BW1165" s="66"/>
      <c r="BX1165" s="66"/>
      <c r="BY1165" s="66"/>
      <c r="BZ1165" s="66"/>
      <c r="CA1165" s="66"/>
      <c r="CB1165" s="66"/>
      <c r="CC1165" s="66"/>
    </row>
    <row r="1166" spans="1:81" x14ac:dyDescent="0.25">
      <c r="A1166" s="66"/>
      <c r="B1166" s="66"/>
      <c r="C1166" s="79"/>
      <c r="D1166" s="67"/>
      <c r="E1166" s="66"/>
      <c r="F1166" s="66"/>
      <c r="G1166" s="66"/>
      <c r="H1166" s="66"/>
      <c r="I1166" s="110"/>
      <c r="J1166" s="110"/>
      <c r="K1166" s="111"/>
      <c r="L1166" s="111"/>
      <c r="M1166" s="112"/>
      <c r="N1166" s="112"/>
      <c r="O1166" s="112"/>
      <c r="P1166" s="66"/>
      <c r="Q1166" s="66"/>
      <c r="R1166" s="66"/>
      <c r="S1166" s="66"/>
      <c r="T1166" s="66"/>
      <c r="U1166" s="66"/>
      <c r="V1166" s="66"/>
      <c r="W1166" s="66"/>
      <c r="X1166" s="66"/>
      <c r="Y1166" s="66"/>
      <c r="Z1166" s="66"/>
      <c r="AA1166" s="66"/>
      <c r="AB1166" s="66"/>
      <c r="AC1166" s="66"/>
      <c r="AD1166" s="66"/>
      <c r="AE1166" s="66"/>
      <c r="AF1166" s="66"/>
      <c r="AG1166" s="66"/>
      <c r="AH1166" s="66"/>
      <c r="AI1166" s="66"/>
      <c r="AJ1166" s="66"/>
      <c r="AK1166" s="66"/>
      <c r="AL1166" s="66"/>
      <c r="AM1166" s="66"/>
      <c r="AN1166" s="66"/>
      <c r="AO1166" s="66"/>
      <c r="AP1166" s="66"/>
      <c r="AQ1166" s="66"/>
      <c r="AR1166" s="66"/>
      <c r="AS1166" s="66"/>
      <c r="AT1166" s="66"/>
      <c r="AU1166" s="66"/>
      <c r="AV1166" s="66"/>
      <c r="AW1166" s="66"/>
      <c r="AX1166" s="66"/>
      <c r="AY1166" s="66"/>
      <c r="AZ1166" s="66"/>
      <c r="BA1166" s="66"/>
      <c r="BB1166" s="66"/>
      <c r="BC1166" s="66"/>
      <c r="BD1166" s="66"/>
      <c r="BE1166" s="66"/>
      <c r="BF1166" s="66"/>
      <c r="BG1166" s="66"/>
      <c r="BH1166" s="66"/>
      <c r="BI1166" s="66"/>
      <c r="BJ1166" s="66"/>
      <c r="BK1166" s="66"/>
      <c r="BL1166" s="66"/>
      <c r="BM1166" s="66"/>
      <c r="BN1166" s="66"/>
      <c r="BO1166" s="66"/>
      <c r="BP1166" s="66"/>
      <c r="BQ1166" s="66"/>
      <c r="BR1166" s="66"/>
      <c r="BS1166" s="66"/>
      <c r="BT1166" s="66"/>
      <c r="BU1166" s="66"/>
      <c r="BV1166" s="66"/>
      <c r="BW1166" s="66"/>
      <c r="BX1166" s="66"/>
      <c r="BY1166" s="66"/>
      <c r="BZ1166" s="66"/>
      <c r="CA1166" s="66"/>
      <c r="CB1166" s="66"/>
      <c r="CC1166" s="66"/>
    </row>
    <row r="1167" spans="1:81" x14ac:dyDescent="0.25">
      <c r="A1167" s="66"/>
      <c r="B1167" s="66"/>
      <c r="C1167" s="79"/>
      <c r="D1167" s="67"/>
      <c r="E1167" s="66"/>
      <c r="F1167" s="66"/>
      <c r="G1167" s="66"/>
      <c r="H1167" s="66"/>
      <c r="I1167" s="110"/>
      <c r="J1167" s="110"/>
      <c r="K1167" s="111"/>
      <c r="L1167" s="111"/>
      <c r="M1167" s="112"/>
      <c r="N1167" s="112"/>
      <c r="O1167" s="112"/>
      <c r="P1167" s="66"/>
      <c r="Q1167" s="66"/>
      <c r="R1167" s="66"/>
      <c r="S1167" s="66"/>
      <c r="T1167" s="66"/>
      <c r="U1167" s="66"/>
      <c r="V1167" s="66"/>
      <c r="W1167" s="66"/>
      <c r="X1167" s="66"/>
      <c r="Y1167" s="66"/>
      <c r="Z1167" s="66"/>
      <c r="AA1167" s="66"/>
      <c r="AB1167" s="66"/>
      <c r="AC1167" s="66"/>
      <c r="AD1167" s="66"/>
      <c r="AE1167" s="66"/>
      <c r="AF1167" s="66"/>
      <c r="AG1167" s="66"/>
      <c r="AH1167" s="66"/>
      <c r="AI1167" s="66"/>
      <c r="AJ1167" s="66"/>
      <c r="AK1167" s="66"/>
      <c r="AL1167" s="66"/>
      <c r="AM1167" s="66"/>
      <c r="AN1167" s="66"/>
      <c r="AO1167" s="66"/>
      <c r="AP1167" s="66"/>
      <c r="AQ1167" s="66"/>
      <c r="AR1167" s="66"/>
      <c r="AS1167" s="66"/>
      <c r="AT1167" s="66"/>
      <c r="AU1167" s="66"/>
      <c r="AV1167" s="66"/>
      <c r="AW1167" s="66"/>
      <c r="AX1167" s="66"/>
      <c r="AY1167" s="66"/>
      <c r="AZ1167" s="66"/>
      <c r="BA1167" s="66"/>
      <c r="BB1167" s="66"/>
      <c r="BC1167" s="66"/>
      <c r="BD1167" s="66"/>
      <c r="BE1167" s="66"/>
      <c r="BF1167" s="66"/>
      <c r="BG1167" s="66"/>
      <c r="BH1167" s="66"/>
      <c r="BI1167" s="66"/>
      <c r="BJ1167" s="66"/>
      <c r="BK1167" s="66"/>
      <c r="BL1167" s="66"/>
      <c r="BM1167" s="66"/>
      <c r="BN1167" s="66"/>
      <c r="BO1167" s="66"/>
      <c r="BP1167" s="66"/>
      <c r="BQ1167" s="66"/>
      <c r="BR1167" s="66"/>
      <c r="BS1167" s="66"/>
      <c r="BT1167" s="66"/>
      <c r="BU1167" s="66"/>
      <c r="BV1167" s="66"/>
      <c r="BW1167" s="66"/>
      <c r="BX1167" s="66"/>
      <c r="BY1167" s="66"/>
      <c r="BZ1167" s="66"/>
      <c r="CA1167" s="66"/>
      <c r="CB1167" s="66"/>
      <c r="CC1167" s="66"/>
    </row>
    <row r="1168" spans="1:81" x14ac:dyDescent="0.25">
      <c r="A1168" s="66"/>
      <c r="B1168" s="66"/>
      <c r="C1168" s="79"/>
      <c r="D1168" s="67"/>
      <c r="E1168" s="66"/>
      <c r="F1168" s="66"/>
      <c r="G1168" s="66"/>
      <c r="H1168" s="66"/>
      <c r="I1168" s="110"/>
      <c r="J1168" s="110"/>
      <c r="K1168" s="111"/>
      <c r="L1168" s="111"/>
      <c r="M1168" s="112"/>
      <c r="N1168" s="112"/>
      <c r="O1168" s="112"/>
      <c r="P1168" s="66"/>
      <c r="Q1168" s="66"/>
      <c r="R1168" s="66"/>
      <c r="S1168" s="66"/>
      <c r="T1168" s="66"/>
      <c r="U1168" s="66"/>
      <c r="V1168" s="66"/>
      <c r="W1168" s="66"/>
      <c r="X1168" s="66"/>
      <c r="Y1168" s="66"/>
      <c r="Z1168" s="66"/>
      <c r="AA1168" s="66"/>
      <c r="AB1168" s="66"/>
      <c r="AC1168" s="66"/>
      <c r="AD1168" s="66"/>
      <c r="AE1168" s="66"/>
      <c r="AF1168" s="66"/>
      <c r="AG1168" s="66"/>
      <c r="AH1168" s="66"/>
      <c r="AI1168" s="66"/>
      <c r="AJ1168" s="66"/>
      <c r="AK1168" s="66"/>
      <c r="AL1168" s="66"/>
      <c r="AM1168" s="66"/>
      <c r="AN1168" s="66"/>
      <c r="AO1168" s="66"/>
      <c r="AP1168" s="66"/>
      <c r="AQ1168" s="66"/>
      <c r="AR1168" s="66"/>
      <c r="AS1168" s="66"/>
      <c r="AT1168" s="66"/>
      <c r="AU1168" s="66"/>
      <c r="AV1168" s="66"/>
      <c r="AW1168" s="66"/>
      <c r="AX1168" s="66"/>
      <c r="AY1168" s="66"/>
      <c r="AZ1168" s="66"/>
      <c r="BA1168" s="66"/>
      <c r="BB1168" s="66"/>
      <c r="BC1168" s="66"/>
      <c r="BD1168" s="66"/>
      <c r="BE1168" s="66"/>
      <c r="BF1168" s="66"/>
      <c r="BG1168" s="66"/>
      <c r="BH1168" s="66"/>
      <c r="BI1168" s="66"/>
      <c r="BJ1168" s="66"/>
      <c r="BK1168" s="66"/>
      <c r="BL1168" s="66"/>
      <c r="BM1168" s="66"/>
      <c r="BN1168" s="66"/>
      <c r="BO1168" s="66"/>
      <c r="BP1168" s="66"/>
      <c r="BQ1168" s="66"/>
      <c r="BR1168" s="66"/>
      <c r="BS1168" s="66"/>
      <c r="BT1168" s="66"/>
      <c r="BU1168" s="66"/>
      <c r="BV1168" s="66"/>
      <c r="BW1168" s="66"/>
      <c r="BX1168" s="66"/>
      <c r="BY1168" s="66"/>
      <c r="BZ1168" s="66"/>
      <c r="CA1168" s="66"/>
      <c r="CB1168" s="66"/>
      <c r="CC1168" s="66"/>
    </row>
    <row r="1169" spans="1:81" x14ac:dyDescent="0.25">
      <c r="A1169" s="66"/>
      <c r="B1169" s="66"/>
      <c r="C1169" s="79"/>
      <c r="D1169" s="67"/>
      <c r="E1169" s="66"/>
      <c r="F1169" s="66"/>
      <c r="G1169" s="66"/>
      <c r="H1169" s="66"/>
      <c r="I1169" s="110"/>
      <c r="J1169" s="110"/>
      <c r="K1169" s="111"/>
      <c r="L1169" s="111"/>
      <c r="M1169" s="112"/>
      <c r="N1169" s="112"/>
      <c r="O1169" s="112"/>
      <c r="P1169" s="66"/>
      <c r="Q1169" s="66"/>
      <c r="R1169" s="66"/>
      <c r="S1169" s="66"/>
      <c r="T1169" s="66"/>
      <c r="U1169" s="66"/>
      <c r="V1169" s="66"/>
      <c r="W1169" s="66"/>
      <c r="X1169" s="66"/>
      <c r="Y1169" s="66"/>
      <c r="Z1169" s="66"/>
      <c r="AA1169" s="66"/>
      <c r="AB1169" s="66"/>
      <c r="AC1169" s="66"/>
      <c r="AD1169" s="66"/>
      <c r="AE1169" s="66"/>
      <c r="AF1169" s="66"/>
      <c r="AG1169" s="66"/>
      <c r="AH1169" s="66"/>
      <c r="AI1169" s="66"/>
      <c r="AJ1169" s="66"/>
      <c r="AK1169" s="66"/>
      <c r="AL1169" s="66"/>
      <c r="AM1169" s="66"/>
      <c r="AN1169" s="66"/>
      <c r="AO1169" s="66"/>
      <c r="AP1169" s="66"/>
      <c r="AQ1169" s="66"/>
      <c r="AR1169" s="66"/>
      <c r="AS1169" s="66"/>
      <c r="AT1169" s="66"/>
      <c r="AU1169" s="66"/>
      <c r="AV1169" s="66"/>
      <c r="AW1169" s="66"/>
      <c r="AX1169" s="66"/>
      <c r="AY1169" s="66"/>
      <c r="AZ1169" s="66"/>
      <c r="BA1169" s="66"/>
      <c r="BB1169" s="66"/>
      <c r="BC1169" s="66"/>
      <c r="BD1169" s="66"/>
      <c r="BE1169" s="66"/>
      <c r="BF1169" s="66"/>
      <c r="BG1169" s="66"/>
      <c r="BH1169" s="66"/>
      <c r="BI1169" s="66"/>
      <c r="BJ1169" s="66"/>
      <c r="BK1169" s="66"/>
      <c r="BL1169" s="66"/>
      <c r="BM1169" s="66"/>
      <c r="BN1169" s="66"/>
      <c r="BO1169" s="66"/>
      <c r="BP1169" s="66"/>
      <c r="BQ1169" s="66"/>
      <c r="BR1169" s="66"/>
      <c r="BS1169" s="66"/>
      <c r="BT1169" s="66"/>
      <c r="BU1169" s="66"/>
      <c r="BV1169" s="66"/>
      <c r="BW1169" s="66"/>
      <c r="BX1169" s="66"/>
      <c r="BY1169" s="66"/>
      <c r="BZ1169" s="66"/>
      <c r="CA1169" s="66"/>
      <c r="CB1169" s="66"/>
      <c r="CC1169" s="66"/>
    </row>
    <row r="1170" spans="1:81" x14ac:dyDescent="0.25">
      <c r="A1170" s="66"/>
      <c r="B1170" s="66"/>
      <c r="C1170" s="79"/>
      <c r="D1170" s="67"/>
      <c r="E1170" s="66"/>
      <c r="F1170" s="66"/>
      <c r="G1170" s="66"/>
      <c r="H1170" s="66"/>
      <c r="I1170" s="110"/>
      <c r="J1170" s="110"/>
      <c r="K1170" s="111"/>
      <c r="L1170" s="111"/>
      <c r="M1170" s="112"/>
      <c r="N1170" s="112"/>
      <c r="O1170" s="112"/>
      <c r="P1170" s="66"/>
      <c r="Q1170" s="66"/>
      <c r="R1170" s="66"/>
      <c r="S1170" s="66"/>
      <c r="T1170" s="66"/>
      <c r="U1170" s="66"/>
      <c r="V1170" s="66"/>
      <c r="W1170" s="66"/>
      <c r="X1170" s="66"/>
      <c r="Y1170" s="66"/>
      <c r="Z1170" s="66"/>
      <c r="AA1170" s="66"/>
      <c r="AB1170" s="66"/>
      <c r="AC1170" s="66"/>
      <c r="AD1170" s="66"/>
      <c r="AE1170" s="66"/>
      <c r="AF1170" s="66"/>
      <c r="AG1170" s="66"/>
      <c r="AH1170" s="66"/>
      <c r="AI1170" s="66"/>
      <c r="AJ1170" s="66"/>
      <c r="AK1170" s="66"/>
      <c r="AL1170" s="66"/>
      <c r="AM1170" s="66"/>
      <c r="AN1170" s="66"/>
      <c r="AO1170" s="66"/>
      <c r="AP1170" s="66"/>
      <c r="AQ1170" s="66"/>
      <c r="AR1170" s="66"/>
      <c r="AS1170" s="66"/>
      <c r="AT1170" s="66"/>
      <c r="AU1170" s="66"/>
      <c r="AV1170" s="66"/>
      <c r="AW1170" s="66"/>
      <c r="AX1170" s="66"/>
      <c r="AY1170" s="66"/>
      <c r="AZ1170" s="66"/>
      <c r="BA1170" s="66"/>
      <c r="BB1170" s="66"/>
      <c r="BC1170" s="66"/>
      <c r="BD1170" s="66"/>
      <c r="BE1170" s="66"/>
      <c r="BF1170" s="66"/>
      <c r="BG1170" s="66"/>
      <c r="BH1170" s="66"/>
      <c r="BI1170" s="66"/>
      <c r="BJ1170" s="66"/>
      <c r="BK1170" s="66"/>
      <c r="BL1170" s="66"/>
      <c r="BM1170" s="66"/>
      <c r="BN1170" s="66"/>
      <c r="BO1170" s="66"/>
      <c r="BP1170" s="66"/>
      <c r="BQ1170" s="66"/>
      <c r="BR1170" s="66"/>
      <c r="BS1170" s="66"/>
      <c r="BT1170" s="66"/>
      <c r="BU1170" s="66"/>
      <c r="BV1170" s="66"/>
      <c r="BW1170" s="66"/>
      <c r="BX1170" s="66"/>
      <c r="BY1170" s="66"/>
      <c r="BZ1170" s="66"/>
      <c r="CA1170" s="66"/>
      <c r="CB1170" s="66"/>
      <c r="CC1170" s="66"/>
    </row>
    <row r="1171" spans="1:81" x14ac:dyDescent="0.25">
      <c r="A1171" s="66"/>
      <c r="B1171" s="66"/>
      <c r="C1171" s="79"/>
      <c r="D1171" s="67"/>
      <c r="E1171" s="66"/>
      <c r="F1171" s="66"/>
      <c r="G1171" s="66"/>
      <c r="H1171" s="66"/>
      <c r="I1171" s="110"/>
      <c r="J1171" s="110"/>
      <c r="K1171" s="111"/>
      <c r="L1171" s="111"/>
      <c r="M1171" s="112"/>
      <c r="N1171" s="112"/>
      <c r="O1171" s="112"/>
      <c r="P1171" s="66"/>
      <c r="Q1171" s="66"/>
      <c r="R1171" s="66"/>
      <c r="S1171" s="66"/>
      <c r="T1171" s="66"/>
      <c r="U1171" s="66"/>
      <c r="V1171" s="66"/>
      <c r="W1171" s="66"/>
      <c r="X1171" s="66"/>
      <c r="Y1171" s="66"/>
      <c r="Z1171" s="66"/>
      <c r="AA1171" s="66"/>
      <c r="AB1171" s="66"/>
      <c r="AC1171" s="66"/>
      <c r="AD1171" s="66"/>
      <c r="AE1171" s="66"/>
      <c r="AF1171" s="66"/>
      <c r="AG1171" s="66"/>
      <c r="AH1171" s="66"/>
      <c r="AI1171" s="66"/>
      <c r="AJ1171" s="66"/>
      <c r="AK1171" s="66"/>
      <c r="AL1171" s="66"/>
      <c r="AM1171" s="66"/>
      <c r="AN1171" s="66"/>
      <c r="AO1171" s="66"/>
      <c r="AP1171" s="66"/>
      <c r="AQ1171" s="66"/>
      <c r="AR1171" s="66"/>
      <c r="AS1171" s="66"/>
      <c r="AT1171" s="66"/>
      <c r="AU1171" s="66"/>
      <c r="AV1171" s="66"/>
      <c r="AW1171" s="66"/>
      <c r="AX1171" s="66"/>
      <c r="AY1171" s="66"/>
      <c r="AZ1171" s="66"/>
      <c r="BA1171" s="66"/>
      <c r="BB1171" s="66"/>
      <c r="BC1171" s="66"/>
      <c r="BD1171" s="66"/>
      <c r="BE1171" s="66"/>
      <c r="BF1171" s="66"/>
      <c r="BG1171" s="66"/>
      <c r="BH1171" s="66"/>
      <c r="BI1171" s="66"/>
      <c r="BJ1171" s="66"/>
      <c r="BK1171" s="66"/>
      <c r="BL1171" s="66"/>
      <c r="BM1171" s="66"/>
      <c r="BN1171" s="66"/>
      <c r="BO1171" s="66"/>
      <c r="BP1171" s="66"/>
      <c r="BQ1171" s="66"/>
      <c r="BR1171" s="66"/>
      <c r="BS1171" s="66"/>
      <c r="BT1171" s="66"/>
      <c r="BU1171" s="66"/>
      <c r="BV1171" s="66"/>
      <c r="BW1171" s="66"/>
      <c r="BX1171" s="66"/>
      <c r="BY1171" s="66"/>
      <c r="BZ1171" s="66"/>
      <c r="CA1171" s="66"/>
      <c r="CB1171" s="66"/>
      <c r="CC1171" s="66"/>
    </row>
    <row r="1172" spans="1:81" x14ac:dyDescent="0.25">
      <c r="A1172" s="66"/>
      <c r="B1172" s="66"/>
      <c r="C1172" s="79"/>
      <c r="D1172" s="67"/>
      <c r="E1172" s="66"/>
      <c r="F1172" s="66"/>
      <c r="G1172" s="66"/>
      <c r="H1172" s="66"/>
      <c r="I1172" s="110"/>
      <c r="J1172" s="110"/>
      <c r="K1172" s="111"/>
      <c r="L1172" s="111"/>
      <c r="M1172" s="112"/>
      <c r="N1172" s="112"/>
      <c r="O1172" s="112"/>
      <c r="P1172" s="66"/>
      <c r="Q1172" s="66"/>
      <c r="R1172" s="66"/>
      <c r="S1172" s="66"/>
      <c r="T1172" s="66"/>
      <c r="U1172" s="66"/>
      <c r="V1172" s="66"/>
      <c r="W1172" s="66"/>
      <c r="X1172" s="66"/>
      <c r="Y1172" s="66"/>
      <c r="Z1172" s="66"/>
      <c r="AA1172" s="66"/>
      <c r="AB1172" s="66"/>
      <c r="AC1172" s="66"/>
      <c r="AD1172" s="66"/>
      <c r="AE1172" s="66"/>
      <c r="AF1172" s="66"/>
      <c r="AG1172" s="66"/>
      <c r="AH1172" s="66"/>
      <c r="AI1172" s="66"/>
      <c r="AJ1172" s="66"/>
      <c r="AK1172" s="66"/>
      <c r="AL1172" s="66"/>
      <c r="AM1172" s="66"/>
      <c r="AN1172" s="66"/>
      <c r="AO1172" s="66"/>
      <c r="AP1172" s="66"/>
      <c r="AQ1172" s="66"/>
      <c r="AR1172" s="66"/>
      <c r="AS1172" s="66"/>
      <c r="AT1172" s="66"/>
      <c r="AU1172" s="66"/>
      <c r="AV1172" s="66"/>
      <c r="AW1172" s="66"/>
      <c r="AX1172" s="66"/>
      <c r="AY1172" s="66"/>
      <c r="AZ1172" s="66"/>
      <c r="BA1172" s="66"/>
      <c r="BB1172" s="66"/>
      <c r="BC1172" s="66"/>
      <c r="BD1172" s="66"/>
      <c r="BE1172" s="66"/>
      <c r="BF1172" s="66"/>
      <c r="BG1172" s="66"/>
      <c r="BH1172" s="66"/>
      <c r="BI1172" s="66"/>
      <c r="BJ1172" s="66"/>
      <c r="BK1172" s="66"/>
      <c r="BL1172" s="66"/>
      <c r="BM1172" s="66"/>
      <c r="BN1172" s="66"/>
      <c r="BO1172" s="66"/>
      <c r="BP1172" s="66"/>
      <c r="BQ1172" s="66"/>
      <c r="BR1172" s="66"/>
      <c r="BS1172" s="66"/>
      <c r="BT1172" s="66"/>
      <c r="BU1172" s="66"/>
      <c r="BV1172" s="66"/>
      <c r="BW1172" s="66"/>
      <c r="BX1172" s="66"/>
      <c r="BY1172" s="66"/>
      <c r="BZ1172" s="66"/>
      <c r="CA1172" s="66"/>
      <c r="CB1172" s="66"/>
      <c r="CC1172" s="66"/>
    </row>
    <row r="1173" spans="1:81" x14ac:dyDescent="0.25">
      <c r="A1173" s="66"/>
      <c r="B1173" s="66"/>
      <c r="C1173" s="79"/>
      <c r="D1173" s="67"/>
      <c r="E1173" s="66"/>
      <c r="F1173" s="66"/>
      <c r="G1173" s="66"/>
      <c r="H1173" s="66"/>
      <c r="I1173" s="110"/>
      <c r="J1173" s="110"/>
      <c r="K1173" s="111"/>
      <c r="L1173" s="111"/>
      <c r="M1173" s="112"/>
      <c r="N1173" s="112"/>
      <c r="O1173" s="112"/>
      <c r="P1173" s="66"/>
      <c r="Q1173" s="66"/>
      <c r="R1173" s="66"/>
      <c r="S1173" s="66"/>
      <c r="T1173" s="66"/>
      <c r="U1173" s="66"/>
      <c r="V1173" s="66"/>
      <c r="W1173" s="66"/>
      <c r="X1173" s="66"/>
      <c r="Y1173" s="66"/>
      <c r="Z1173" s="66"/>
      <c r="AA1173" s="66"/>
      <c r="AB1173" s="66"/>
      <c r="AC1173" s="66"/>
      <c r="AD1173" s="66"/>
      <c r="AE1173" s="66"/>
      <c r="AF1173" s="66"/>
      <c r="AG1173" s="66"/>
      <c r="AH1173" s="66"/>
      <c r="AI1173" s="66"/>
      <c r="AJ1173" s="66"/>
      <c r="AK1173" s="66"/>
      <c r="AL1173" s="66"/>
      <c r="AM1173" s="66"/>
      <c r="AN1173" s="66"/>
      <c r="AO1173" s="66"/>
      <c r="AP1173" s="66"/>
      <c r="AQ1173" s="66"/>
      <c r="AR1173" s="66"/>
      <c r="AS1173" s="66"/>
      <c r="AT1173" s="66"/>
      <c r="AU1173" s="66"/>
      <c r="AV1173" s="66"/>
      <c r="AW1173" s="66"/>
      <c r="AX1173" s="66"/>
      <c r="AY1173" s="66"/>
      <c r="AZ1173" s="66"/>
      <c r="BA1173" s="66"/>
      <c r="BB1173" s="66"/>
      <c r="BC1173" s="66"/>
      <c r="BD1173" s="66"/>
      <c r="BE1173" s="66"/>
      <c r="BF1173" s="66"/>
      <c r="BG1173" s="66"/>
      <c r="BH1173" s="66"/>
      <c r="BI1173" s="66"/>
      <c r="BJ1173" s="66"/>
      <c r="BK1173" s="66"/>
      <c r="BL1173" s="66"/>
      <c r="BM1173" s="66"/>
      <c r="BN1173" s="66"/>
      <c r="BO1173" s="66"/>
      <c r="BP1173" s="66"/>
      <c r="BQ1173" s="66"/>
      <c r="BR1173" s="66"/>
      <c r="BS1173" s="66"/>
      <c r="BT1173" s="66"/>
      <c r="BU1173" s="66"/>
      <c r="BV1173" s="66"/>
      <c r="BW1173" s="66"/>
      <c r="BX1173" s="66"/>
      <c r="BY1173" s="66"/>
      <c r="BZ1173" s="66"/>
      <c r="CA1173" s="66"/>
      <c r="CB1173" s="66"/>
      <c r="CC1173" s="66"/>
    </row>
    <row r="1174" spans="1:81" x14ac:dyDescent="0.25">
      <c r="A1174" s="66"/>
      <c r="B1174" s="66"/>
      <c r="C1174" s="79"/>
      <c r="D1174" s="67"/>
      <c r="E1174" s="66"/>
      <c r="F1174" s="66"/>
      <c r="G1174" s="66"/>
      <c r="H1174" s="66"/>
      <c r="I1174" s="110"/>
      <c r="J1174" s="110"/>
      <c r="K1174" s="111"/>
      <c r="L1174" s="111"/>
      <c r="M1174" s="112"/>
      <c r="N1174" s="112"/>
      <c r="O1174" s="112"/>
      <c r="P1174" s="66"/>
      <c r="Q1174" s="66"/>
      <c r="R1174" s="66"/>
      <c r="S1174" s="66"/>
      <c r="T1174" s="66"/>
      <c r="U1174" s="66"/>
      <c r="V1174" s="66"/>
      <c r="W1174" s="66"/>
      <c r="X1174" s="66"/>
      <c r="Y1174" s="66"/>
      <c r="Z1174" s="66"/>
      <c r="AA1174" s="66"/>
      <c r="AB1174" s="66"/>
      <c r="AC1174" s="66"/>
      <c r="AD1174" s="66"/>
      <c r="AE1174" s="66"/>
      <c r="AF1174" s="66"/>
      <c r="AG1174" s="66"/>
      <c r="AH1174" s="66"/>
      <c r="AI1174" s="66"/>
      <c r="AJ1174" s="66"/>
      <c r="AK1174" s="66"/>
      <c r="AL1174" s="66"/>
      <c r="AM1174" s="66"/>
      <c r="AN1174" s="66"/>
      <c r="AO1174" s="66"/>
      <c r="AP1174" s="66"/>
      <c r="AQ1174" s="66"/>
      <c r="AR1174" s="66"/>
      <c r="AS1174" s="66"/>
      <c r="AT1174" s="66"/>
      <c r="AU1174" s="66"/>
      <c r="AV1174" s="66"/>
      <c r="AW1174" s="66"/>
      <c r="AX1174" s="66"/>
      <c r="AY1174" s="66"/>
      <c r="AZ1174" s="66"/>
      <c r="BA1174" s="66"/>
      <c r="BB1174" s="66"/>
      <c r="BC1174" s="66"/>
      <c r="BD1174" s="66"/>
      <c r="BE1174" s="66"/>
      <c r="BF1174" s="66"/>
      <c r="BG1174" s="66"/>
      <c r="BH1174" s="66"/>
      <c r="BI1174" s="66"/>
      <c r="BJ1174" s="66"/>
      <c r="BK1174" s="66"/>
      <c r="BL1174" s="66"/>
      <c r="BM1174" s="66"/>
      <c r="BN1174" s="66"/>
      <c r="BO1174" s="66"/>
      <c r="BP1174" s="66"/>
      <c r="BQ1174" s="66"/>
      <c r="BR1174" s="66"/>
      <c r="BS1174" s="66"/>
      <c r="BT1174" s="66"/>
      <c r="BU1174" s="66"/>
      <c r="BV1174" s="66"/>
      <c r="BW1174" s="66"/>
      <c r="BX1174" s="66"/>
      <c r="BY1174" s="66"/>
      <c r="BZ1174" s="66"/>
      <c r="CA1174" s="66"/>
      <c r="CB1174" s="66"/>
      <c r="CC1174" s="66"/>
    </row>
    <row r="1175" spans="1:81" x14ac:dyDescent="0.25">
      <c r="A1175" s="66"/>
      <c r="B1175" s="66"/>
      <c r="C1175" s="79"/>
      <c r="D1175" s="67"/>
      <c r="E1175" s="66"/>
      <c r="F1175" s="66"/>
      <c r="G1175" s="66"/>
      <c r="H1175" s="66"/>
      <c r="I1175" s="110"/>
      <c r="J1175" s="110"/>
      <c r="K1175" s="111"/>
      <c r="L1175" s="111"/>
      <c r="M1175" s="112"/>
      <c r="N1175" s="112"/>
      <c r="O1175" s="112"/>
      <c r="P1175" s="66"/>
      <c r="Q1175" s="66"/>
      <c r="R1175" s="66"/>
      <c r="S1175" s="66"/>
      <c r="T1175" s="66"/>
      <c r="U1175" s="66"/>
      <c r="V1175" s="66"/>
      <c r="W1175" s="66"/>
      <c r="X1175" s="66"/>
      <c r="Y1175" s="66"/>
      <c r="Z1175" s="66"/>
      <c r="AA1175" s="66"/>
      <c r="AB1175" s="66"/>
      <c r="AC1175" s="66"/>
      <c r="AD1175" s="66"/>
      <c r="AE1175" s="66"/>
      <c r="AF1175" s="66"/>
      <c r="AG1175" s="66"/>
      <c r="AH1175" s="66"/>
      <c r="AI1175" s="66"/>
      <c r="AJ1175" s="66"/>
      <c r="AK1175" s="66"/>
      <c r="AL1175" s="66"/>
      <c r="AM1175" s="66"/>
      <c r="AN1175" s="66"/>
      <c r="AO1175" s="66"/>
      <c r="AP1175" s="66"/>
      <c r="AQ1175" s="66"/>
      <c r="AR1175" s="66"/>
      <c r="AS1175" s="66"/>
      <c r="AT1175" s="66"/>
      <c r="AU1175" s="66"/>
      <c r="AV1175" s="66"/>
      <c r="AW1175" s="66"/>
      <c r="AX1175" s="66"/>
      <c r="AY1175" s="66"/>
      <c r="AZ1175" s="66"/>
      <c r="BA1175" s="66"/>
      <c r="BB1175" s="66"/>
      <c r="BC1175" s="66"/>
      <c r="BD1175" s="66"/>
      <c r="BE1175" s="66"/>
      <c r="BF1175" s="66"/>
      <c r="BG1175" s="66"/>
      <c r="BH1175" s="66"/>
      <c r="BI1175" s="66"/>
      <c r="BJ1175" s="66"/>
      <c r="BK1175" s="66"/>
      <c r="BL1175" s="66"/>
      <c r="BM1175" s="66"/>
      <c r="BN1175" s="66"/>
      <c r="BO1175" s="66"/>
      <c r="BP1175" s="66"/>
      <c r="BQ1175" s="66"/>
      <c r="BR1175" s="66"/>
      <c r="BS1175" s="66"/>
      <c r="BT1175" s="66"/>
      <c r="BU1175" s="66"/>
      <c r="BV1175" s="66"/>
      <c r="BW1175" s="66"/>
      <c r="BX1175" s="66"/>
      <c r="BY1175" s="66"/>
      <c r="BZ1175" s="66"/>
      <c r="CA1175" s="66"/>
      <c r="CB1175" s="66"/>
      <c r="CC1175" s="66"/>
    </row>
    <row r="1176" spans="1:81" x14ac:dyDescent="0.25">
      <c r="A1176" s="66"/>
      <c r="B1176" s="66"/>
      <c r="C1176" s="79"/>
      <c r="D1176" s="67"/>
      <c r="E1176" s="66"/>
      <c r="F1176" s="66"/>
      <c r="G1176" s="66"/>
      <c r="H1176" s="66"/>
      <c r="I1176" s="110"/>
      <c r="J1176" s="110"/>
      <c r="K1176" s="111"/>
      <c r="L1176" s="111"/>
      <c r="M1176" s="112"/>
      <c r="N1176" s="112"/>
      <c r="O1176" s="112"/>
      <c r="P1176" s="66"/>
      <c r="Q1176" s="66"/>
      <c r="R1176" s="66"/>
      <c r="S1176" s="66"/>
      <c r="T1176" s="66"/>
      <c r="U1176" s="66"/>
      <c r="V1176" s="66"/>
      <c r="W1176" s="66"/>
      <c r="X1176" s="66"/>
      <c r="Y1176" s="66"/>
      <c r="Z1176" s="66"/>
      <c r="AA1176" s="66"/>
      <c r="AB1176" s="66"/>
      <c r="AC1176" s="66"/>
      <c r="AD1176" s="66"/>
      <c r="AE1176" s="66"/>
      <c r="AF1176" s="66"/>
      <c r="AG1176" s="66"/>
      <c r="AH1176" s="66"/>
      <c r="AI1176" s="66"/>
      <c r="AJ1176" s="66"/>
      <c r="AK1176" s="66"/>
      <c r="AL1176" s="66"/>
      <c r="AM1176" s="66"/>
      <c r="AN1176" s="66"/>
      <c r="AO1176" s="66"/>
      <c r="AP1176" s="66"/>
      <c r="AQ1176" s="66"/>
      <c r="AR1176" s="66"/>
      <c r="AS1176" s="66"/>
      <c r="AT1176" s="66"/>
      <c r="AU1176" s="66"/>
      <c r="AV1176" s="66"/>
      <c r="AW1176" s="66"/>
      <c r="AX1176" s="66"/>
      <c r="AY1176" s="66"/>
      <c r="AZ1176" s="66"/>
      <c r="BA1176" s="66"/>
      <c r="BB1176" s="66"/>
      <c r="BC1176" s="66"/>
      <c r="BD1176" s="66"/>
      <c r="BE1176" s="66"/>
      <c r="BF1176" s="66"/>
      <c r="BG1176" s="66"/>
      <c r="BH1176" s="66"/>
      <c r="BI1176" s="66"/>
      <c r="BJ1176" s="66"/>
      <c r="BK1176" s="66"/>
      <c r="BL1176" s="66"/>
      <c r="BM1176" s="66"/>
      <c r="BN1176" s="66"/>
      <c r="BO1176" s="66"/>
      <c r="BP1176" s="66"/>
      <c r="BQ1176" s="66"/>
      <c r="BR1176" s="66"/>
      <c r="BS1176" s="66"/>
      <c r="BT1176" s="66"/>
      <c r="BU1176" s="66"/>
      <c r="BV1176" s="66"/>
      <c r="BW1176" s="66"/>
      <c r="BX1176" s="66"/>
      <c r="BY1176" s="66"/>
      <c r="BZ1176" s="66"/>
      <c r="CA1176" s="66"/>
      <c r="CB1176" s="66"/>
      <c r="CC1176" s="66"/>
    </row>
    <row r="1177" spans="1:81" x14ac:dyDescent="0.25">
      <c r="A1177" s="66"/>
      <c r="B1177" s="66"/>
      <c r="C1177" s="79"/>
      <c r="D1177" s="67"/>
      <c r="E1177" s="66"/>
      <c r="F1177" s="66"/>
      <c r="G1177" s="66"/>
      <c r="H1177" s="66"/>
      <c r="I1177" s="110"/>
      <c r="J1177" s="110"/>
      <c r="K1177" s="111"/>
      <c r="L1177" s="111"/>
      <c r="M1177" s="112"/>
      <c r="N1177" s="112"/>
      <c r="O1177" s="112"/>
      <c r="P1177" s="66"/>
      <c r="Q1177" s="66"/>
      <c r="R1177" s="66"/>
      <c r="S1177" s="66"/>
      <c r="T1177" s="66"/>
      <c r="U1177" s="66"/>
      <c r="V1177" s="66"/>
      <c r="W1177" s="66"/>
      <c r="X1177" s="66"/>
      <c r="Y1177" s="66"/>
      <c r="Z1177" s="66"/>
      <c r="AA1177" s="66"/>
      <c r="AB1177" s="66"/>
      <c r="AC1177" s="66"/>
      <c r="AD1177" s="66"/>
      <c r="AE1177" s="66"/>
      <c r="AF1177" s="66"/>
      <c r="AG1177" s="66"/>
      <c r="AH1177" s="66"/>
      <c r="AI1177" s="66"/>
      <c r="AJ1177" s="66"/>
      <c r="AK1177" s="66"/>
      <c r="AL1177" s="66"/>
      <c r="AM1177" s="66"/>
      <c r="AN1177" s="66"/>
      <c r="AO1177" s="66"/>
      <c r="AP1177" s="66"/>
      <c r="AQ1177" s="66"/>
      <c r="AR1177" s="66"/>
      <c r="AS1177" s="66"/>
      <c r="AT1177" s="66"/>
      <c r="AU1177" s="66"/>
      <c r="AV1177" s="66"/>
      <c r="AW1177" s="66"/>
      <c r="AX1177" s="66"/>
      <c r="AY1177" s="66"/>
      <c r="AZ1177" s="66"/>
      <c r="BA1177" s="66"/>
      <c r="BB1177" s="66"/>
      <c r="BC1177" s="66"/>
      <c r="BD1177" s="66"/>
      <c r="BE1177" s="66"/>
      <c r="BF1177" s="66"/>
      <c r="BG1177" s="66"/>
      <c r="BH1177" s="66"/>
      <c r="BI1177" s="66"/>
      <c r="BJ1177" s="66"/>
      <c r="BK1177" s="66"/>
      <c r="BL1177" s="66"/>
      <c r="BM1177" s="66"/>
      <c r="BN1177" s="66"/>
      <c r="BO1177" s="66"/>
      <c r="BP1177" s="66"/>
      <c r="BQ1177" s="66"/>
      <c r="BR1177" s="66"/>
      <c r="BS1177" s="66"/>
      <c r="BT1177" s="66"/>
      <c r="BU1177" s="66"/>
      <c r="BV1177" s="66"/>
      <c r="BW1177" s="66"/>
      <c r="BX1177" s="66"/>
      <c r="BY1177" s="66"/>
      <c r="BZ1177" s="66"/>
      <c r="CA1177" s="66"/>
      <c r="CB1177" s="66"/>
      <c r="CC1177" s="66"/>
    </row>
    <row r="1178" spans="1:81" x14ac:dyDescent="0.25">
      <c r="A1178" s="66"/>
      <c r="B1178" s="66"/>
      <c r="C1178" s="79"/>
      <c r="D1178" s="67"/>
      <c r="E1178" s="66"/>
      <c r="F1178" s="66"/>
      <c r="G1178" s="66"/>
      <c r="H1178" s="66"/>
      <c r="I1178" s="110"/>
      <c r="J1178" s="110"/>
      <c r="K1178" s="111"/>
      <c r="L1178" s="111"/>
      <c r="M1178" s="112"/>
      <c r="N1178" s="112"/>
      <c r="O1178" s="112"/>
      <c r="P1178" s="66"/>
      <c r="Q1178" s="66"/>
      <c r="R1178" s="66"/>
      <c r="S1178" s="66"/>
      <c r="T1178" s="66"/>
      <c r="U1178" s="66"/>
      <c r="V1178" s="66"/>
      <c r="W1178" s="66"/>
      <c r="X1178" s="66"/>
      <c r="Y1178" s="66"/>
      <c r="Z1178" s="66"/>
      <c r="AA1178" s="66"/>
      <c r="AB1178" s="66"/>
      <c r="AC1178" s="66"/>
      <c r="AD1178" s="66"/>
      <c r="AE1178" s="66"/>
      <c r="AF1178" s="66"/>
      <c r="AG1178" s="66"/>
      <c r="AH1178" s="66"/>
      <c r="AI1178" s="66"/>
      <c r="AJ1178" s="66"/>
      <c r="AK1178" s="66"/>
      <c r="AL1178" s="66"/>
      <c r="AM1178" s="66"/>
      <c r="AN1178" s="66"/>
      <c r="AO1178" s="66"/>
      <c r="AP1178" s="66"/>
      <c r="AQ1178" s="66"/>
      <c r="AR1178" s="66"/>
      <c r="AS1178" s="66"/>
      <c r="AT1178" s="66"/>
      <c r="AU1178" s="66"/>
      <c r="AV1178" s="66"/>
      <c r="AW1178" s="66"/>
      <c r="AX1178" s="66"/>
      <c r="AY1178" s="66"/>
      <c r="AZ1178" s="66"/>
      <c r="BA1178" s="66"/>
      <c r="BB1178" s="66"/>
      <c r="BC1178" s="66"/>
      <c r="BD1178" s="66"/>
      <c r="BE1178" s="66"/>
      <c r="BF1178" s="66"/>
      <c r="BG1178" s="66"/>
      <c r="BH1178" s="66"/>
      <c r="BI1178" s="66"/>
      <c r="BJ1178" s="66"/>
      <c r="BK1178" s="66"/>
      <c r="BL1178" s="66"/>
      <c r="BM1178" s="66"/>
      <c r="BN1178" s="66"/>
      <c r="BO1178" s="66"/>
      <c r="BP1178" s="66"/>
      <c r="BQ1178" s="66"/>
      <c r="BR1178" s="66"/>
      <c r="BS1178" s="66"/>
      <c r="BT1178" s="66"/>
      <c r="BU1178" s="66"/>
      <c r="BV1178" s="66"/>
      <c r="BW1178" s="66"/>
      <c r="BX1178" s="66"/>
      <c r="BY1178" s="66"/>
      <c r="BZ1178" s="66"/>
      <c r="CA1178" s="66"/>
      <c r="CB1178" s="66"/>
      <c r="CC1178" s="66"/>
    </row>
    <row r="1179" spans="1:81" x14ac:dyDescent="0.25">
      <c r="A1179" s="66"/>
      <c r="B1179" s="66"/>
      <c r="C1179" s="79"/>
      <c r="D1179" s="67"/>
      <c r="E1179" s="66"/>
      <c r="F1179" s="66"/>
      <c r="G1179" s="66"/>
      <c r="H1179" s="66"/>
      <c r="I1179" s="110"/>
      <c r="J1179" s="110"/>
      <c r="K1179" s="111"/>
      <c r="L1179" s="111"/>
      <c r="M1179" s="112"/>
      <c r="N1179" s="112"/>
      <c r="O1179" s="112"/>
      <c r="P1179" s="66"/>
      <c r="Q1179" s="66"/>
      <c r="R1179" s="66"/>
      <c r="S1179" s="66"/>
      <c r="T1179" s="66"/>
      <c r="U1179" s="66"/>
      <c r="V1179" s="66"/>
      <c r="W1179" s="66"/>
      <c r="X1179" s="66"/>
      <c r="Y1179" s="66"/>
      <c r="Z1179" s="66"/>
      <c r="AA1179" s="66"/>
      <c r="AB1179" s="66"/>
      <c r="AC1179" s="66"/>
      <c r="AD1179" s="66"/>
      <c r="AE1179" s="66"/>
      <c r="AF1179" s="66"/>
      <c r="AG1179" s="66"/>
      <c r="AH1179" s="66"/>
      <c r="AI1179" s="66"/>
      <c r="AJ1179" s="66"/>
      <c r="AK1179" s="66"/>
      <c r="AL1179" s="66"/>
      <c r="AM1179" s="66"/>
      <c r="AN1179" s="66"/>
      <c r="AO1179" s="66"/>
      <c r="AP1179" s="66"/>
      <c r="AQ1179" s="66"/>
      <c r="AR1179" s="66"/>
      <c r="AS1179" s="66"/>
      <c r="AT1179" s="66"/>
      <c r="AU1179" s="66"/>
      <c r="AV1179" s="66"/>
      <c r="AW1179" s="66"/>
      <c r="AX1179" s="66"/>
      <c r="AY1179" s="66"/>
      <c r="AZ1179" s="66"/>
      <c r="BA1179" s="66"/>
      <c r="BB1179" s="66"/>
      <c r="BC1179" s="66"/>
      <c r="BD1179" s="66"/>
      <c r="BE1179" s="66"/>
      <c r="BF1179" s="66"/>
      <c r="BG1179" s="66"/>
      <c r="BH1179" s="66"/>
      <c r="BI1179" s="66"/>
      <c r="BJ1179" s="66"/>
      <c r="BK1179" s="66"/>
      <c r="BL1179" s="66"/>
      <c r="BM1179" s="66"/>
      <c r="BN1179" s="66"/>
      <c r="BO1179" s="66"/>
      <c r="BP1179" s="66"/>
      <c r="BQ1179" s="66"/>
      <c r="BR1179" s="66"/>
      <c r="BS1179" s="66"/>
      <c r="BT1179" s="66"/>
      <c r="BU1179" s="66"/>
      <c r="BV1179" s="66"/>
      <c r="BW1179" s="66"/>
      <c r="BX1179" s="66"/>
      <c r="BY1179" s="66"/>
      <c r="BZ1179" s="66"/>
      <c r="CA1179" s="66"/>
      <c r="CB1179" s="66"/>
      <c r="CC1179" s="66"/>
    </row>
    <row r="1180" spans="1:81" x14ac:dyDescent="0.25">
      <c r="A1180" s="66"/>
      <c r="B1180" s="66"/>
      <c r="C1180" s="79"/>
      <c r="D1180" s="67"/>
      <c r="E1180" s="66"/>
      <c r="F1180" s="66"/>
      <c r="G1180" s="66"/>
      <c r="H1180" s="66"/>
      <c r="I1180" s="110"/>
      <c r="J1180" s="110"/>
      <c r="K1180" s="111"/>
      <c r="L1180" s="111"/>
      <c r="M1180" s="112"/>
      <c r="N1180" s="112"/>
      <c r="O1180" s="112"/>
      <c r="P1180" s="66"/>
      <c r="Q1180" s="66"/>
      <c r="R1180" s="66"/>
      <c r="S1180" s="66"/>
      <c r="T1180" s="66"/>
      <c r="U1180" s="66"/>
      <c r="V1180" s="66"/>
      <c r="W1180" s="66"/>
      <c r="X1180" s="66"/>
      <c r="Y1180" s="66"/>
      <c r="Z1180" s="66"/>
      <c r="AA1180" s="66"/>
      <c r="AB1180" s="66"/>
      <c r="AC1180" s="66"/>
      <c r="AD1180" s="66"/>
      <c r="AE1180" s="66"/>
      <c r="AF1180" s="66"/>
      <c r="AG1180" s="66"/>
      <c r="AH1180" s="66"/>
      <c r="AI1180" s="66"/>
      <c r="AJ1180" s="66"/>
      <c r="AK1180" s="66"/>
      <c r="AL1180" s="66"/>
      <c r="AM1180" s="66"/>
      <c r="AN1180" s="66"/>
      <c r="AO1180" s="66"/>
      <c r="AP1180" s="66"/>
      <c r="AQ1180" s="66"/>
      <c r="AR1180" s="66"/>
      <c r="AS1180" s="66"/>
      <c r="AT1180" s="66"/>
      <c r="AU1180" s="66"/>
      <c r="AV1180" s="66"/>
      <c r="AW1180" s="66"/>
      <c r="AX1180" s="66"/>
      <c r="AY1180" s="66"/>
      <c r="AZ1180" s="66"/>
      <c r="BA1180" s="66"/>
      <c r="BB1180" s="66"/>
      <c r="BC1180" s="66"/>
      <c r="BD1180" s="66"/>
      <c r="BE1180" s="66"/>
      <c r="BF1180" s="66"/>
      <c r="BG1180" s="66"/>
      <c r="BH1180" s="66"/>
      <c r="BI1180" s="66"/>
      <c r="BJ1180" s="66"/>
      <c r="BK1180" s="66"/>
      <c r="BL1180" s="66"/>
      <c r="BM1180" s="66"/>
      <c r="BN1180" s="66"/>
      <c r="BO1180" s="66"/>
      <c r="BP1180" s="66"/>
      <c r="BQ1180" s="66"/>
      <c r="BR1180" s="66"/>
      <c r="BS1180" s="66"/>
      <c r="BT1180" s="66"/>
      <c r="BU1180" s="66"/>
      <c r="BV1180" s="66"/>
      <c r="BW1180" s="66"/>
      <c r="BX1180" s="66"/>
      <c r="BY1180" s="66"/>
      <c r="BZ1180" s="66"/>
      <c r="CA1180" s="66"/>
      <c r="CB1180" s="66"/>
      <c r="CC1180" s="66"/>
    </row>
    <row r="1181" spans="1:81" x14ac:dyDescent="0.25">
      <c r="A1181" s="66"/>
      <c r="B1181" s="66"/>
      <c r="C1181" s="79"/>
      <c r="D1181" s="67"/>
      <c r="E1181" s="66"/>
      <c r="F1181" s="66"/>
      <c r="G1181" s="66"/>
      <c r="H1181" s="66"/>
      <c r="I1181" s="110"/>
      <c r="J1181" s="110"/>
      <c r="K1181" s="111"/>
      <c r="L1181" s="111"/>
      <c r="M1181" s="112"/>
      <c r="N1181" s="112"/>
      <c r="O1181" s="112"/>
      <c r="P1181" s="66"/>
      <c r="Q1181" s="66"/>
      <c r="R1181" s="66"/>
      <c r="S1181" s="66"/>
      <c r="T1181" s="66"/>
      <c r="U1181" s="66"/>
      <c r="V1181" s="66"/>
      <c r="W1181" s="66"/>
      <c r="X1181" s="66"/>
      <c r="Y1181" s="66"/>
      <c r="Z1181" s="66"/>
      <c r="AA1181" s="66"/>
      <c r="AB1181" s="66"/>
      <c r="AC1181" s="66"/>
      <c r="AD1181" s="66"/>
      <c r="AE1181" s="66"/>
      <c r="AF1181" s="66"/>
      <c r="AG1181" s="66"/>
      <c r="AH1181" s="66"/>
      <c r="AI1181" s="66"/>
      <c r="AJ1181" s="66"/>
      <c r="AK1181" s="66"/>
      <c r="AL1181" s="66"/>
      <c r="AM1181" s="66"/>
      <c r="AN1181" s="66"/>
      <c r="AO1181" s="66"/>
      <c r="AP1181" s="66"/>
      <c r="AQ1181" s="66"/>
      <c r="AR1181" s="66"/>
      <c r="AS1181" s="66"/>
      <c r="AT1181" s="66"/>
      <c r="AU1181" s="66"/>
      <c r="AV1181" s="66"/>
      <c r="AW1181" s="66"/>
      <c r="AX1181" s="66"/>
      <c r="AY1181" s="66"/>
      <c r="AZ1181" s="66"/>
      <c r="BA1181" s="66"/>
      <c r="BB1181" s="66"/>
      <c r="BC1181" s="66"/>
      <c r="BD1181" s="66"/>
      <c r="BE1181" s="66"/>
      <c r="BF1181" s="66"/>
      <c r="BG1181" s="66"/>
      <c r="BH1181" s="66"/>
      <c r="BI1181" s="66"/>
      <c r="BJ1181" s="66"/>
      <c r="BK1181" s="66"/>
      <c r="BL1181" s="66"/>
      <c r="BM1181" s="66"/>
      <c r="BN1181" s="66"/>
      <c r="BO1181" s="66"/>
      <c r="BP1181" s="66"/>
      <c r="BQ1181" s="66"/>
      <c r="BR1181" s="66"/>
      <c r="BS1181" s="66"/>
      <c r="BT1181" s="66"/>
      <c r="BU1181" s="66"/>
      <c r="BV1181" s="66"/>
      <c r="BW1181" s="66"/>
      <c r="BX1181" s="66"/>
      <c r="BY1181" s="66"/>
      <c r="BZ1181" s="66"/>
      <c r="CA1181" s="66"/>
      <c r="CB1181" s="66"/>
      <c r="CC1181" s="66"/>
    </row>
    <row r="1182" spans="1:81" x14ac:dyDescent="0.25">
      <c r="A1182" s="66"/>
      <c r="B1182" s="66"/>
      <c r="C1182" s="79"/>
      <c r="D1182" s="67"/>
      <c r="E1182" s="66"/>
      <c r="F1182" s="66"/>
      <c r="G1182" s="66"/>
      <c r="H1182" s="66"/>
      <c r="I1182" s="110"/>
      <c r="J1182" s="110"/>
      <c r="K1182" s="111"/>
      <c r="L1182" s="111"/>
      <c r="M1182" s="112"/>
      <c r="N1182" s="112"/>
      <c r="O1182" s="112"/>
      <c r="P1182" s="66"/>
      <c r="Q1182" s="66"/>
      <c r="R1182" s="66"/>
      <c r="S1182" s="66"/>
      <c r="T1182" s="66"/>
      <c r="U1182" s="66"/>
      <c r="V1182" s="66"/>
      <c r="W1182" s="66"/>
      <c r="X1182" s="66"/>
      <c r="Y1182" s="66"/>
      <c r="Z1182" s="66"/>
      <c r="AA1182" s="66"/>
      <c r="AB1182" s="66"/>
      <c r="AC1182" s="66"/>
      <c r="AD1182" s="66"/>
      <c r="AE1182" s="66"/>
      <c r="AF1182" s="66"/>
      <c r="AG1182" s="66"/>
      <c r="AH1182" s="66"/>
      <c r="AI1182" s="66"/>
      <c r="AJ1182" s="66"/>
      <c r="AK1182" s="66"/>
      <c r="AL1182" s="66"/>
      <c r="AM1182" s="66"/>
      <c r="AN1182" s="66"/>
      <c r="AO1182" s="66"/>
      <c r="AP1182" s="66"/>
      <c r="AQ1182" s="66"/>
      <c r="AR1182" s="66"/>
      <c r="AS1182" s="66"/>
      <c r="AT1182" s="66"/>
      <c r="AU1182" s="66"/>
      <c r="AV1182" s="66"/>
      <c r="AW1182" s="66"/>
      <c r="AX1182" s="66"/>
      <c r="AY1182" s="66"/>
      <c r="AZ1182" s="66"/>
      <c r="BA1182" s="66"/>
      <c r="BB1182" s="66"/>
      <c r="BC1182" s="66"/>
      <c r="BD1182" s="66"/>
      <c r="BE1182" s="66"/>
      <c r="BF1182" s="66"/>
      <c r="BG1182" s="66"/>
      <c r="BH1182" s="66"/>
      <c r="BI1182" s="66"/>
      <c r="BJ1182" s="66"/>
      <c r="BK1182" s="66"/>
      <c r="BL1182" s="66"/>
      <c r="BM1182" s="66"/>
      <c r="BN1182" s="66"/>
      <c r="BO1182" s="66"/>
      <c r="BP1182" s="66"/>
      <c r="BQ1182" s="66"/>
      <c r="BR1182" s="66"/>
      <c r="BS1182" s="66"/>
      <c r="BT1182" s="66"/>
      <c r="BU1182" s="66"/>
      <c r="BV1182" s="66"/>
      <c r="BW1182" s="66"/>
      <c r="BX1182" s="66"/>
      <c r="BY1182" s="66"/>
      <c r="BZ1182" s="66"/>
      <c r="CA1182" s="66"/>
      <c r="CB1182" s="66"/>
      <c r="CC1182" s="66"/>
    </row>
    <row r="1183" spans="1:81" x14ac:dyDescent="0.25">
      <c r="A1183" s="66"/>
      <c r="B1183" s="66"/>
      <c r="C1183" s="79"/>
      <c r="D1183" s="67"/>
      <c r="E1183" s="66"/>
      <c r="F1183" s="66"/>
      <c r="G1183" s="66"/>
      <c r="H1183" s="66"/>
      <c r="I1183" s="110"/>
      <c r="J1183" s="110"/>
      <c r="K1183" s="111"/>
      <c r="L1183" s="111"/>
      <c r="M1183" s="112"/>
      <c r="N1183" s="112"/>
      <c r="O1183" s="112"/>
      <c r="P1183" s="66"/>
      <c r="Q1183" s="66"/>
      <c r="R1183" s="66"/>
      <c r="S1183" s="66"/>
      <c r="T1183" s="66"/>
      <c r="U1183" s="66"/>
      <c r="V1183" s="66"/>
      <c r="W1183" s="66"/>
      <c r="X1183" s="66"/>
      <c r="Y1183" s="66"/>
      <c r="Z1183" s="66"/>
      <c r="AA1183" s="66"/>
      <c r="AB1183" s="66"/>
      <c r="AC1183" s="66"/>
      <c r="AD1183" s="66"/>
      <c r="AE1183" s="66"/>
      <c r="AF1183" s="66"/>
      <c r="AG1183" s="66"/>
      <c r="AH1183" s="66"/>
      <c r="AI1183" s="66"/>
      <c r="AJ1183" s="66"/>
      <c r="AK1183" s="66"/>
      <c r="AL1183" s="66"/>
      <c r="AM1183" s="66"/>
      <c r="AN1183" s="66"/>
      <c r="AO1183" s="66"/>
      <c r="AP1183" s="66"/>
      <c r="AQ1183" s="66"/>
      <c r="AR1183" s="66"/>
      <c r="AS1183" s="66"/>
      <c r="AT1183" s="66"/>
      <c r="AU1183" s="66"/>
      <c r="AV1183" s="66"/>
      <c r="AW1183" s="66"/>
      <c r="AX1183" s="66"/>
      <c r="AY1183" s="66"/>
      <c r="AZ1183" s="66"/>
      <c r="BA1183" s="66"/>
      <c r="BB1183" s="66"/>
      <c r="BC1183" s="66"/>
      <c r="BD1183" s="66"/>
      <c r="BE1183" s="66"/>
      <c r="BF1183" s="66"/>
      <c r="BG1183" s="66"/>
      <c r="BH1183" s="66"/>
      <c r="BI1183" s="66"/>
      <c r="BJ1183" s="66"/>
      <c r="BK1183" s="66"/>
      <c r="BL1183" s="66"/>
      <c r="BM1183" s="66"/>
      <c r="BN1183" s="66"/>
      <c r="BO1183" s="66"/>
      <c r="BP1183" s="66"/>
      <c r="BQ1183" s="66"/>
      <c r="BR1183" s="66"/>
      <c r="BS1183" s="66"/>
      <c r="BT1183" s="66"/>
      <c r="BU1183" s="66"/>
      <c r="BV1183" s="66"/>
      <c r="BW1183" s="66"/>
      <c r="BX1183" s="66"/>
      <c r="BY1183" s="66"/>
      <c r="BZ1183" s="66"/>
      <c r="CA1183" s="66"/>
      <c r="CB1183" s="66"/>
      <c r="CC1183" s="66"/>
    </row>
    <row r="1184" spans="1:81" x14ac:dyDescent="0.25">
      <c r="A1184" s="66"/>
      <c r="B1184" s="66"/>
      <c r="C1184" s="79"/>
      <c r="D1184" s="67"/>
      <c r="E1184" s="66"/>
      <c r="F1184" s="66"/>
      <c r="G1184" s="66"/>
      <c r="H1184" s="66"/>
      <c r="I1184" s="110"/>
      <c r="J1184" s="110"/>
      <c r="K1184" s="111"/>
      <c r="L1184" s="111"/>
      <c r="M1184" s="112"/>
      <c r="N1184" s="112"/>
      <c r="O1184" s="112"/>
      <c r="P1184" s="66"/>
      <c r="Q1184" s="66"/>
      <c r="R1184" s="66"/>
      <c r="S1184" s="66"/>
      <c r="T1184" s="66"/>
      <c r="U1184" s="66"/>
      <c r="V1184" s="66"/>
      <c r="W1184" s="66"/>
      <c r="X1184" s="66"/>
      <c r="Y1184" s="66"/>
      <c r="Z1184" s="66"/>
      <c r="AA1184" s="66"/>
      <c r="AB1184" s="66"/>
      <c r="AC1184" s="66"/>
      <c r="AD1184" s="66"/>
      <c r="AE1184" s="66"/>
      <c r="AF1184" s="66"/>
      <c r="AG1184" s="66"/>
      <c r="AH1184" s="66"/>
      <c r="AI1184" s="66"/>
      <c r="AJ1184" s="66"/>
      <c r="AK1184" s="66"/>
      <c r="AL1184" s="66"/>
      <c r="AM1184" s="66"/>
      <c r="AN1184" s="66"/>
      <c r="AO1184" s="66"/>
      <c r="AP1184" s="66"/>
      <c r="AQ1184" s="66"/>
      <c r="AR1184" s="66"/>
      <c r="AS1184" s="66"/>
      <c r="AT1184" s="66"/>
      <c r="AU1184" s="66"/>
      <c r="AV1184" s="66"/>
      <c r="AW1184" s="66"/>
      <c r="AX1184" s="66"/>
      <c r="AY1184" s="66"/>
      <c r="AZ1184" s="66"/>
      <c r="BA1184" s="66"/>
      <c r="BB1184" s="66"/>
      <c r="BC1184" s="66"/>
      <c r="BD1184" s="66"/>
      <c r="BE1184" s="66"/>
      <c r="BF1184" s="66"/>
      <c r="BG1184" s="66"/>
      <c r="BH1184" s="66"/>
      <c r="BI1184" s="66"/>
      <c r="BJ1184" s="66"/>
      <c r="BK1184" s="66"/>
      <c r="BL1184" s="66"/>
      <c r="BM1184" s="66"/>
      <c r="BN1184" s="66"/>
      <c r="BO1184" s="66"/>
      <c r="BP1184" s="66"/>
      <c r="BQ1184" s="66"/>
      <c r="BR1184" s="66"/>
      <c r="BS1184" s="66"/>
      <c r="BT1184" s="66"/>
      <c r="BU1184" s="66"/>
      <c r="BV1184" s="66"/>
      <c r="BW1184" s="66"/>
      <c r="BX1184" s="66"/>
      <c r="BY1184" s="66"/>
      <c r="BZ1184" s="66"/>
      <c r="CA1184" s="66"/>
      <c r="CB1184" s="66"/>
      <c r="CC1184" s="66"/>
    </row>
    <row r="1185" spans="1:81" x14ac:dyDescent="0.25">
      <c r="A1185" s="66"/>
      <c r="B1185" s="66"/>
      <c r="C1185" s="79"/>
      <c r="D1185" s="67"/>
      <c r="E1185" s="66"/>
      <c r="F1185" s="66"/>
      <c r="G1185" s="66"/>
      <c r="H1185" s="66"/>
      <c r="I1185" s="110"/>
      <c r="J1185" s="110"/>
      <c r="K1185" s="111"/>
      <c r="L1185" s="111"/>
      <c r="M1185" s="112"/>
      <c r="N1185" s="112"/>
      <c r="O1185" s="112"/>
      <c r="P1185" s="66"/>
      <c r="Q1185" s="66"/>
      <c r="R1185" s="66"/>
      <c r="S1185" s="66"/>
      <c r="T1185" s="66"/>
      <c r="U1185" s="66"/>
      <c r="V1185" s="66"/>
      <c r="W1185" s="66"/>
      <c r="X1185" s="66"/>
      <c r="Y1185" s="66"/>
      <c r="Z1185" s="66"/>
      <c r="AA1185" s="66"/>
      <c r="AB1185" s="66"/>
      <c r="AC1185" s="66"/>
      <c r="AD1185" s="66"/>
      <c r="AE1185" s="66"/>
      <c r="AF1185" s="66"/>
      <c r="AG1185" s="66"/>
      <c r="AH1185" s="66"/>
      <c r="AI1185" s="66"/>
      <c r="AJ1185" s="66"/>
      <c r="AK1185" s="66"/>
      <c r="AL1185" s="66"/>
      <c r="AM1185" s="66"/>
      <c r="AN1185" s="66"/>
      <c r="AO1185" s="66"/>
      <c r="AP1185" s="66"/>
      <c r="AQ1185" s="66"/>
      <c r="AR1185" s="66"/>
      <c r="AS1185" s="66"/>
      <c r="AT1185" s="66"/>
      <c r="AU1185" s="66"/>
      <c r="AV1185" s="66"/>
      <c r="AW1185" s="66"/>
      <c r="AX1185" s="66"/>
      <c r="AY1185" s="66"/>
      <c r="AZ1185" s="66"/>
      <c r="BA1185" s="66"/>
      <c r="BB1185" s="66"/>
      <c r="BC1185" s="66"/>
      <c r="BD1185" s="66"/>
      <c r="BE1185" s="66"/>
      <c r="BF1185" s="66"/>
      <c r="BG1185" s="66"/>
      <c r="BH1185" s="66"/>
      <c r="BI1185" s="66"/>
      <c r="BJ1185" s="66"/>
      <c r="BK1185" s="66"/>
      <c r="BL1185" s="66"/>
      <c r="BM1185" s="66"/>
      <c r="BN1185" s="66"/>
      <c r="BO1185" s="66"/>
      <c r="BP1185" s="66"/>
      <c r="BQ1185" s="66"/>
      <c r="BR1185" s="66"/>
      <c r="BS1185" s="66"/>
      <c r="BT1185" s="66"/>
      <c r="BU1185" s="66"/>
      <c r="BV1185" s="66"/>
      <c r="BW1185" s="66"/>
      <c r="BX1185" s="66"/>
      <c r="BY1185" s="66"/>
      <c r="BZ1185" s="66"/>
      <c r="CA1185" s="66"/>
      <c r="CB1185" s="66"/>
      <c r="CC1185" s="66"/>
    </row>
    <row r="1186" spans="1:81" x14ac:dyDescent="0.25">
      <c r="A1186" s="66"/>
      <c r="B1186" s="66"/>
      <c r="C1186" s="79"/>
      <c r="D1186" s="67"/>
      <c r="E1186" s="66"/>
      <c r="F1186" s="66"/>
      <c r="G1186" s="66"/>
      <c r="H1186" s="66"/>
      <c r="I1186" s="110"/>
      <c r="J1186" s="110"/>
      <c r="K1186" s="111"/>
      <c r="L1186" s="111"/>
      <c r="M1186" s="112"/>
      <c r="N1186" s="112"/>
      <c r="O1186" s="112"/>
      <c r="P1186" s="66"/>
      <c r="Q1186" s="66"/>
      <c r="R1186" s="66"/>
      <c r="S1186" s="66"/>
      <c r="T1186" s="66"/>
      <c r="U1186" s="66"/>
      <c r="V1186" s="66"/>
      <c r="W1186" s="66"/>
      <c r="X1186" s="66"/>
      <c r="Y1186" s="66"/>
      <c r="Z1186" s="66"/>
      <c r="AA1186" s="66"/>
      <c r="AB1186" s="66"/>
      <c r="AC1186" s="66"/>
      <c r="AD1186" s="66"/>
      <c r="AE1186" s="66"/>
      <c r="AF1186" s="66"/>
      <c r="AG1186" s="66"/>
      <c r="AH1186" s="66"/>
      <c r="AI1186" s="66"/>
      <c r="AJ1186" s="66"/>
      <c r="AK1186" s="66"/>
      <c r="AL1186" s="66"/>
      <c r="AM1186" s="66"/>
      <c r="AN1186" s="66"/>
      <c r="AO1186" s="66"/>
      <c r="AP1186" s="66"/>
      <c r="AQ1186" s="66"/>
      <c r="AR1186" s="66"/>
      <c r="AS1186" s="66"/>
      <c r="AT1186" s="66"/>
      <c r="AU1186" s="66"/>
      <c r="AV1186" s="66"/>
      <c r="AW1186" s="66"/>
      <c r="AX1186" s="66"/>
      <c r="AY1186" s="66"/>
      <c r="AZ1186" s="66"/>
      <c r="BA1186" s="66"/>
      <c r="BB1186" s="66"/>
      <c r="BC1186" s="66"/>
      <c r="BD1186" s="66"/>
      <c r="BE1186" s="66"/>
      <c r="BF1186" s="66"/>
      <c r="BG1186" s="66"/>
      <c r="BH1186" s="66"/>
      <c r="BI1186" s="66"/>
      <c r="BJ1186" s="66"/>
      <c r="BK1186" s="66"/>
      <c r="BL1186" s="66"/>
      <c r="BM1186" s="66"/>
      <c r="BN1186" s="66"/>
      <c r="BO1186" s="66"/>
      <c r="BP1186" s="66"/>
      <c r="BQ1186" s="66"/>
      <c r="BR1186" s="66"/>
      <c r="BS1186" s="66"/>
      <c r="BT1186" s="66"/>
      <c r="BU1186" s="66"/>
      <c r="BV1186" s="66"/>
      <c r="BW1186" s="66"/>
      <c r="BX1186" s="66"/>
      <c r="BY1186" s="66"/>
      <c r="BZ1186" s="66"/>
      <c r="CA1186" s="66"/>
      <c r="CB1186" s="66"/>
      <c r="CC1186" s="66"/>
    </row>
    <row r="1187" spans="1:81" x14ac:dyDescent="0.25">
      <c r="A1187" s="66"/>
      <c r="B1187" s="66"/>
      <c r="C1187" s="79"/>
      <c r="D1187" s="67"/>
      <c r="E1187" s="66"/>
      <c r="F1187" s="66"/>
      <c r="G1187" s="66"/>
      <c r="H1187" s="66"/>
      <c r="I1187" s="110"/>
      <c r="J1187" s="110"/>
      <c r="K1187" s="111"/>
      <c r="L1187" s="111"/>
      <c r="M1187" s="112"/>
      <c r="N1187" s="112"/>
      <c r="O1187" s="112"/>
      <c r="P1187" s="66"/>
      <c r="Q1187" s="66"/>
      <c r="R1187" s="66"/>
      <c r="S1187" s="66"/>
      <c r="T1187" s="66"/>
      <c r="U1187" s="66"/>
      <c r="V1187" s="66"/>
      <c r="W1187" s="66"/>
      <c r="X1187" s="66"/>
      <c r="Y1187" s="66"/>
      <c r="Z1187" s="66"/>
      <c r="AA1187" s="66"/>
      <c r="AB1187" s="66"/>
      <c r="AC1187" s="66"/>
      <c r="AD1187" s="66"/>
      <c r="AE1187" s="66"/>
      <c r="AF1187" s="66"/>
      <c r="AG1187" s="66"/>
      <c r="AH1187" s="66"/>
      <c r="AI1187" s="66"/>
      <c r="AJ1187" s="66"/>
      <c r="AK1187" s="66"/>
      <c r="AL1187" s="66"/>
      <c r="AM1187" s="66"/>
      <c r="AN1187" s="66"/>
      <c r="AO1187" s="66"/>
      <c r="AP1187" s="66"/>
      <c r="AQ1187" s="66"/>
      <c r="AR1187" s="66"/>
      <c r="AS1187" s="66"/>
      <c r="AT1187" s="66"/>
      <c r="AU1187" s="66"/>
      <c r="AV1187" s="66"/>
      <c r="AW1187" s="66"/>
      <c r="AX1187" s="66"/>
      <c r="AY1187" s="66"/>
      <c r="AZ1187" s="66"/>
      <c r="BA1187" s="66"/>
      <c r="BB1187" s="66"/>
      <c r="BC1187" s="66"/>
      <c r="BD1187" s="66"/>
      <c r="BE1187" s="66"/>
      <c r="BF1187" s="66"/>
      <c r="BG1187" s="66"/>
      <c r="BH1187" s="66"/>
      <c r="BI1187" s="66"/>
      <c r="BJ1187" s="66"/>
      <c r="BK1187" s="66"/>
      <c r="BL1187" s="66"/>
      <c r="BM1187" s="66"/>
      <c r="BN1187" s="66"/>
      <c r="BO1187" s="66"/>
      <c r="BP1187" s="66"/>
      <c r="BQ1187" s="66"/>
      <c r="BR1187" s="66"/>
      <c r="BS1187" s="66"/>
      <c r="BT1187" s="66"/>
      <c r="BU1187" s="66"/>
      <c r="BV1187" s="66"/>
      <c r="BW1187" s="66"/>
      <c r="BX1187" s="66"/>
      <c r="BY1187" s="66"/>
      <c r="BZ1187" s="66"/>
      <c r="CA1187" s="66"/>
      <c r="CB1187" s="66"/>
      <c r="CC1187" s="66"/>
    </row>
    <row r="1188" spans="1:81" x14ac:dyDescent="0.25">
      <c r="A1188" s="66"/>
      <c r="B1188" s="66"/>
      <c r="C1188" s="79"/>
      <c r="D1188" s="67"/>
      <c r="E1188" s="66"/>
      <c r="F1188" s="66"/>
      <c r="G1188" s="66"/>
      <c r="H1188" s="66"/>
      <c r="I1188" s="110"/>
      <c r="J1188" s="110"/>
      <c r="K1188" s="111"/>
      <c r="L1188" s="111"/>
      <c r="M1188" s="112"/>
      <c r="N1188" s="112"/>
      <c r="O1188" s="112"/>
      <c r="P1188" s="66"/>
      <c r="Q1188" s="66"/>
      <c r="R1188" s="66"/>
      <c r="S1188" s="66"/>
      <c r="T1188" s="66"/>
      <c r="U1188" s="66"/>
      <c r="V1188" s="66"/>
      <c r="W1188" s="66"/>
      <c r="X1188" s="66"/>
      <c r="Y1188" s="66"/>
      <c r="Z1188" s="66"/>
      <c r="AA1188" s="66"/>
      <c r="AB1188" s="66"/>
      <c r="AC1188" s="66"/>
      <c r="AD1188" s="66"/>
      <c r="AE1188" s="66"/>
      <c r="AF1188" s="66"/>
      <c r="AG1188" s="66"/>
      <c r="AH1188" s="66"/>
      <c r="AI1188" s="66"/>
      <c r="AJ1188" s="66"/>
      <c r="AK1188" s="66"/>
      <c r="AL1188" s="66"/>
      <c r="AM1188" s="66"/>
      <c r="AN1188" s="66"/>
      <c r="AO1188" s="66"/>
      <c r="AP1188" s="66"/>
      <c r="AQ1188" s="66"/>
      <c r="AR1188" s="66"/>
      <c r="AS1188" s="66"/>
      <c r="AT1188" s="66"/>
      <c r="AU1188" s="66"/>
      <c r="AV1188" s="66"/>
      <c r="AW1188" s="66"/>
      <c r="AX1188" s="66"/>
      <c r="AY1188" s="66"/>
      <c r="AZ1188" s="66"/>
      <c r="BA1188" s="66"/>
      <c r="BB1188" s="66"/>
      <c r="BC1188" s="66"/>
      <c r="BD1188" s="66"/>
      <c r="BE1188" s="66"/>
      <c r="BF1188" s="66"/>
      <c r="BG1188" s="66"/>
      <c r="BH1188" s="66"/>
      <c r="BI1188" s="66"/>
      <c r="BJ1188" s="66"/>
      <c r="BK1188" s="66"/>
      <c r="BL1188" s="66"/>
      <c r="BM1188" s="66"/>
      <c r="BN1188" s="66"/>
      <c r="BO1188" s="66"/>
      <c r="BP1188" s="66"/>
      <c r="BQ1188" s="66"/>
      <c r="BR1188" s="66"/>
      <c r="BS1188" s="66"/>
      <c r="BT1188" s="66"/>
      <c r="BU1188" s="66"/>
      <c r="BV1188" s="66"/>
      <c r="BW1188" s="66"/>
      <c r="BX1188" s="66"/>
      <c r="BY1188" s="66"/>
      <c r="BZ1188" s="66"/>
      <c r="CA1188" s="66"/>
      <c r="CB1188" s="66"/>
      <c r="CC1188" s="66"/>
    </row>
    <row r="1189" spans="1:81" x14ac:dyDescent="0.25">
      <c r="A1189" s="66"/>
      <c r="B1189" s="66"/>
      <c r="C1189" s="79"/>
      <c r="D1189" s="67"/>
      <c r="E1189" s="66"/>
      <c r="F1189" s="66"/>
      <c r="G1189" s="66"/>
      <c r="H1189" s="66"/>
      <c r="I1189" s="110"/>
      <c r="J1189" s="110"/>
      <c r="K1189" s="111"/>
      <c r="L1189" s="111"/>
      <c r="M1189" s="112"/>
      <c r="N1189" s="112"/>
      <c r="O1189" s="112"/>
      <c r="P1189" s="66"/>
      <c r="Q1189" s="66"/>
      <c r="R1189" s="66"/>
      <c r="S1189" s="66"/>
      <c r="T1189" s="66"/>
      <c r="U1189" s="66"/>
      <c r="V1189" s="66"/>
      <c r="W1189" s="66"/>
      <c r="X1189" s="66"/>
      <c r="Y1189" s="66"/>
      <c r="Z1189" s="66"/>
      <c r="AA1189" s="66"/>
      <c r="AB1189" s="66"/>
      <c r="AC1189" s="66"/>
      <c r="AD1189" s="66"/>
      <c r="AE1189" s="66"/>
      <c r="AF1189" s="66"/>
      <c r="AG1189" s="66"/>
      <c r="AH1189" s="66"/>
      <c r="AI1189" s="66"/>
      <c r="AJ1189" s="66"/>
      <c r="AK1189" s="66"/>
      <c r="AL1189" s="66"/>
      <c r="AM1189" s="66"/>
      <c r="AN1189" s="66"/>
      <c r="AO1189" s="66"/>
      <c r="AP1189" s="66"/>
      <c r="AQ1189" s="66"/>
      <c r="AR1189" s="66"/>
      <c r="AS1189" s="66"/>
      <c r="AT1189" s="66"/>
      <c r="AU1189" s="66"/>
      <c r="AV1189" s="66"/>
      <c r="AW1189" s="66"/>
      <c r="AX1189" s="66"/>
      <c r="AY1189" s="66"/>
      <c r="AZ1189" s="66"/>
      <c r="BA1189" s="66"/>
      <c r="BB1189" s="66"/>
      <c r="BC1189" s="66"/>
      <c r="BD1189" s="66"/>
      <c r="BE1189" s="66"/>
      <c r="BF1189" s="66"/>
      <c r="BG1189" s="66"/>
      <c r="BH1189" s="66"/>
      <c r="BI1189" s="66"/>
      <c r="BJ1189" s="66"/>
      <c r="BK1189" s="66"/>
      <c r="BL1189" s="66"/>
      <c r="BM1189" s="66"/>
      <c r="BN1189" s="66"/>
      <c r="BO1189" s="66"/>
      <c r="BP1189" s="66"/>
      <c r="BQ1189" s="66"/>
      <c r="BR1189" s="66"/>
      <c r="BS1189" s="66"/>
      <c r="BT1189" s="66"/>
      <c r="BU1189" s="66"/>
      <c r="BV1189" s="66"/>
      <c r="BW1189" s="66"/>
      <c r="BX1189" s="66"/>
      <c r="BY1189" s="66"/>
      <c r="BZ1189" s="66"/>
      <c r="CA1189" s="66"/>
      <c r="CB1189" s="66"/>
      <c r="CC1189" s="66"/>
    </row>
    <row r="1190" spans="1:81" x14ac:dyDescent="0.25">
      <c r="A1190" s="66"/>
      <c r="B1190" s="66"/>
      <c r="C1190" s="79"/>
      <c r="D1190" s="67"/>
      <c r="E1190" s="66"/>
      <c r="F1190" s="66"/>
      <c r="G1190" s="66"/>
      <c r="H1190" s="66"/>
      <c r="I1190" s="110"/>
      <c r="J1190" s="110"/>
      <c r="K1190" s="111"/>
      <c r="L1190" s="111"/>
      <c r="M1190" s="112"/>
      <c r="N1190" s="112"/>
      <c r="O1190" s="112"/>
      <c r="P1190" s="66"/>
      <c r="Q1190" s="66"/>
      <c r="R1190" s="66"/>
      <c r="S1190" s="66"/>
      <c r="T1190" s="66"/>
      <c r="U1190" s="66"/>
      <c r="V1190" s="66"/>
      <c r="W1190" s="66"/>
      <c r="X1190" s="66"/>
      <c r="Y1190" s="66"/>
      <c r="Z1190" s="66"/>
      <c r="AA1190" s="66"/>
      <c r="AB1190" s="66"/>
      <c r="AC1190" s="66"/>
      <c r="AD1190" s="66"/>
      <c r="AE1190" s="66"/>
      <c r="AF1190" s="66"/>
      <c r="AG1190" s="66"/>
      <c r="AH1190" s="66"/>
      <c r="AI1190" s="66"/>
      <c r="AJ1190" s="66"/>
      <c r="AK1190" s="66"/>
      <c r="AL1190" s="66"/>
      <c r="AM1190" s="66"/>
      <c r="AN1190" s="66"/>
      <c r="AO1190" s="66"/>
      <c r="AP1190" s="66"/>
      <c r="AQ1190" s="66"/>
      <c r="AR1190" s="66"/>
      <c r="AS1190" s="66"/>
      <c r="AT1190" s="66"/>
      <c r="AU1190" s="66"/>
      <c r="AV1190" s="66"/>
      <c r="AW1190" s="66"/>
      <c r="AX1190" s="66"/>
      <c r="AY1190" s="66"/>
      <c r="AZ1190" s="66"/>
      <c r="BA1190" s="66"/>
      <c r="BB1190" s="66"/>
      <c r="BC1190" s="66"/>
      <c r="BD1190" s="66"/>
      <c r="BE1190" s="66"/>
      <c r="BF1190" s="66"/>
      <c r="BG1190" s="66"/>
      <c r="BH1190" s="66"/>
      <c r="BI1190" s="66"/>
      <c r="BJ1190" s="66"/>
      <c r="BK1190" s="66"/>
      <c r="BL1190" s="66"/>
      <c r="BM1190" s="66"/>
      <c r="BN1190" s="66"/>
      <c r="BO1190" s="66"/>
      <c r="BP1190" s="66"/>
      <c r="BQ1190" s="66"/>
      <c r="BR1190" s="66"/>
      <c r="BS1190" s="66"/>
      <c r="BT1190" s="66"/>
      <c r="BU1190" s="66"/>
      <c r="BV1190" s="66"/>
      <c r="BW1190" s="66"/>
      <c r="BX1190" s="66"/>
      <c r="BY1190" s="66"/>
      <c r="BZ1190" s="66"/>
      <c r="CA1190" s="66"/>
      <c r="CB1190" s="66"/>
      <c r="CC1190" s="66"/>
    </row>
    <row r="1191" spans="1:81" x14ac:dyDescent="0.25">
      <c r="A1191" s="66"/>
      <c r="B1191" s="66"/>
      <c r="C1191" s="79"/>
      <c r="D1191" s="67"/>
      <c r="E1191" s="66"/>
      <c r="F1191" s="66"/>
      <c r="G1191" s="66"/>
      <c r="H1191" s="66"/>
      <c r="I1191" s="110"/>
      <c r="J1191" s="110"/>
      <c r="K1191" s="111"/>
      <c r="L1191" s="111"/>
      <c r="M1191" s="112"/>
      <c r="N1191" s="112"/>
      <c r="O1191" s="112"/>
      <c r="P1191" s="66"/>
      <c r="Q1191" s="66"/>
      <c r="R1191" s="66"/>
      <c r="S1191" s="66"/>
      <c r="T1191" s="66"/>
      <c r="U1191" s="66"/>
      <c r="V1191" s="66"/>
      <c r="W1191" s="66"/>
      <c r="X1191" s="66"/>
      <c r="Y1191" s="66"/>
      <c r="Z1191" s="66"/>
      <c r="AA1191" s="66"/>
      <c r="AB1191" s="66"/>
      <c r="AC1191" s="66"/>
      <c r="AD1191" s="66"/>
      <c r="AE1191" s="66"/>
      <c r="AF1191" s="66"/>
      <c r="AG1191" s="66"/>
      <c r="AH1191" s="66"/>
      <c r="AI1191" s="66"/>
      <c r="AJ1191" s="66"/>
      <c r="AK1191" s="66"/>
      <c r="AL1191" s="66"/>
      <c r="AM1191" s="66"/>
      <c r="AN1191" s="66"/>
      <c r="AO1191" s="66"/>
      <c r="AP1191" s="66"/>
      <c r="AQ1191" s="66"/>
      <c r="AR1191" s="66"/>
      <c r="AS1191" s="66"/>
      <c r="AT1191" s="66"/>
      <c r="AU1191" s="66"/>
      <c r="AV1191" s="66"/>
      <c r="AW1191" s="66"/>
      <c r="AX1191" s="66"/>
      <c r="AY1191" s="66"/>
      <c r="AZ1191" s="66"/>
      <c r="BA1191" s="66"/>
      <c r="BB1191" s="66"/>
      <c r="BC1191" s="66"/>
      <c r="BD1191" s="66"/>
      <c r="BE1191" s="66"/>
      <c r="BF1191" s="66"/>
      <c r="BG1191" s="66"/>
      <c r="BH1191" s="66"/>
      <c r="BI1191" s="66"/>
      <c r="BJ1191" s="66"/>
      <c r="BK1191" s="66"/>
      <c r="BL1191" s="66"/>
      <c r="BM1191" s="66"/>
      <c r="BN1191" s="66"/>
      <c r="BO1191" s="66"/>
      <c r="BP1191" s="66"/>
      <c r="BQ1191" s="66"/>
      <c r="BR1191" s="66"/>
      <c r="BS1191" s="66"/>
      <c r="BT1191" s="66"/>
      <c r="BU1191" s="66"/>
      <c r="BV1191" s="66"/>
      <c r="BW1191" s="66"/>
      <c r="BX1191" s="66"/>
      <c r="BY1191" s="66"/>
      <c r="BZ1191" s="66"/>
      <c r="CA1191" s="66"/>
      <c r="CB1191" s="66"/>
      <c r="CC1191" s="66"/>
    </row>
    <row r="1192" spans="1:81" x14ac:dyDescent="0.25">
      <c r="A1192" s="66"/>
      <c r="B1192" s="66"/>
      <c r="C1192" s="79"/>
      <c r="D1192" s="67"/>
      <c r="E1192" s="66"/>
      <c r="F1192" s="66"/>
      <c r="G1192" s="66"/>
      <c r="H1192" s="66"/>
      <c r="I1192" s="110"/>
      <c r="J1192" s="110"/>
      <c r="K1192" s="111"/>
      <c r="L1192" s="111"/>
      <c r="M1192" s="112"/>
      <c r="N1192" s="112"/>
      <c r="O1192" s="112"/>
      <c r="P1192" s="66"/>
      <c r="Q1192" s="66"/>
      <c r="R1192" s="66"/>
      <c r="S1192" s="66"/>
      <c r="T1192" s="66"/>
      <c r="U1192" s="66"/>
      <c r="V1192" s="66"/>
      <c r="W1192" s="66"/>
      <c r="X1192" s="66"/>
      <c r="Y1192" s="66"/>
      <c r="Z1192" s="66"/>
      <c r="AA1192" s="66"/>
      <c r="AB1192" s="66"/>
      <c r="AC1192" s="66"/>
      <c r="AD1192" s="66"/>
      <c r="AE1192" s="66"/>
      <c r="AF1192" s="66"/>
      <c r="AG1192" s="66"/>
      <c r="AH1192" s="66"/>
      <c r="AI1192" s="66"/>
      <c r="AJ1192" s="66"/>
      <c r="AK1192" s="66"/>
      <c r="AL1192" s="66"/>
      <c r="AM1192" s="66"/>
      <c r="AN1192" s="66"/>
      <c r="AO1192" s="66"/>
      <c r="AP1192" s="66"/>
      <c r="AQ1192" s="66"/>
      <c r="AR1192" s="66"/>
      <c r="AS1192" s="66"/>
      <c r="AT1192" s="66"/>
      <c r="AU1192" s="66"/>
      <c r="AV1192" s="66"/>
      <c r="AW1192" s="66"/>
      <c r="AX1192" s="66"/>
      <c r="AY1192" s="66"/>
      <c r="AZ1192" s="66"/>
      <c r="BA1192" s="66"/>
      <c r="BB1192" s="66"/>
      <c r="BC1192" s="66"/>
      <c r="BD1192" s="66"/>
      <c r="BE1192" s="66"/>
      <c r="BF1192" s="66"/>
      <c r="BG1192" s="66"/>
      <c r="BH1192" s="66"/>
      <c r="BI1192" s="66"/>
      <c r="BJ1192" s="66"/>
      <c r="BK1192" s="66"/>
      <c r="BL1192" s="66"/>
      <c r="BM1192" s="66"/>
      <c r="BN1192" s="66"/>
      <c r="BO1192" s="66"/>
      <c r="BP1192" s="66"/>
      <c r="BQ1192" s="66"/>
      <c r="BR1192" s="66"/>
      <c r="BS1192" s="66"/>
      <c r="BT1192" s="66"/>
      <c r="BU1192" s="66"/>
      <c r="BV1192" s="66"/>
      <c r="BW1192" s="66"/>
      <c r="BX1192" s="66"/>
      <c r="BY1192" s="66"/>
      <c r="BZ1192" s="66"/>
      <c r="CA1192" s="66"/>
      <c r="CB1192" s="66"/>
      <c r="CC1192" s="66"/>
    </row>
    <row r="1193" spans="1:81" x14ac:dyDescent="0.25">
      <c r="A1193" s="66"/>
      <c r="B1193" s="66"/>
      <c r="C1193" s="79"/>
      <c r="D1193" s="67"/>
      <c r="E1193" s="66"/>
      <c r="F1193" s="66"/>
      <c r="G1193" s="66"/>
      <c r="H1193" s="66"/>
      <c r="I1193" s="110"/>
      <c r="J1193" s="110"/>
      <c r="K1193" s="111"/>
      <c r="L1193" s="111"/>
      <c r="M1193" s="112"/>
      <c r="N1193" s="112"/>
      <c r="O1193" s="112"/>
      <c r="P1193" s="66"/>
      <c r="Q1193" s="66"/>
      <c r="R1193" s="66"/>
      <c r="S1193" s="66"/>
      <c r="T1193" s="66"/>
      <c r="U1193" s="66"/>
      <c r="V1193" s="66"/>
      <c r="W1193" s="66"/>
      <c r="X1193" s="66"/>
      <c r="Y1193" s="66"/>
      <c r="Z1193" s="66"/>
      <c r="AA1193" s="66"/>
      <c r="AB1193" s="66"/>
      <c r="AC1193" s="66"/>
      <c r="AD1193" s="66"/>
      <c r="AE1193" s="66"/>
      <c r="AF1193" s="66"/>
      <c r="AG1193" s="66"/>
      <c r="AH1193" s="66"/>
      <c r="AI1193" s="66"/>
      <c r="AJ1193" s="66"/>
      <c r="AK1193" s="66"/>
      <c r="AL1193" s="66"/>
      <c r="AM1193" s="66"/>
      <c r="AN1193" s="66"/>
      <c r="AO1193" s="66"/>
      <c r="AP1193" s="66"/>
      <c r="AQ1193" s="66"/>
      <c r="AR1193" s="66"/>
      <c r="AS1193" s="66"/>
      <c r="AT1193" s="66"/>
      <c r="AU1193" s="66"/>
      <c r="AV1193" s="66"/>
      <c r="AW1193" s="66"/>
      <c r="AX1193" s="66"/>
      <c r="AY1193" s="66"/>
      <c r="AZ1193" s="66"/>
      <c r="BA1193" s="66"/>
      <c r="BB1193" s="66"/>
      <c r="BC1193" s="66"/>
      <c r="BD1193" s="66"/>
      <c r="BE1193" s="66"/>
      <c r="BF1193" s="66"/>
      <c r="BG1193" s="66"/>
      <c r="BH1193" s="66"/>
      <c r="BI1193" s="66"/>
      <c r="BJ1193" s="66"/>
      <c r="BK1193" s="66"/>
      <c r="BL1193" s="66"/>
      <c r="BM1193" s="66"/>
      <c r="BN1193" s="66"/>
      <c r="BO1193" s="66"/>
      <c r="BP1193" s="66"/>
      <c r="BQ1193" s="66"/>
      <c r="BR1193" s="66"/>
      <c r="BS1193" s="66"/>
      <c r="BT1193" s="66"/>
      <c r="BU1193" s="66"/>
      <c r="BV1193" s="66"/>
      <c r="BW1193" s="66"/>
      <c r="BX1193" s="66"/>
      <c r="BY1193" s="66"/>
      <c r="BZ1193" s="66"/>
      <c r="CA1193" s="66"/>
      <c r="CB1193" s="66"/>
      <c r="CC1193" s="66"/>
    </row>
    <row r="1194" spans="1:81" x14ac:dyDescent="0.25">
      <c r="A1194" s="66"/>
      <c r="B1194" s="66"/>
      <c r="C1194" s="79"/>
      <c r="D1194" s="67"/>
      <c r="E1194" s="66"/>
      <c r="F1194" s="66"/>
      <c r="G1194" s="66"/>
      <c r="H1194" s="66"/>
      <c r="I1194" s="110"/>
      <c r="J1194" s="110"/>
      <c r="K1194" s="111"/>
      <c r="L1194" s="111"/>
      <c r="M1194" s="112"/>
      <c r="N1194" s="112"/>
      <c r="O1194" s="112"/>
      <c r="P1194" s="66"/>
      <c r="Q1194" s="66"/>
      <c r="R1194" s="66"/>
      <c r="S1194" s="66"/>
      <c r="T1194" s="66"/>
      <c r="U1194" s="66"/>
      <c r="V1194" s="66"/>
      <c r="W1194" s="66"/>
      <c r="X1194" s="66"/>
      <c r="Y1194" s="66"/>
      <c r="Z1194" s="66"/>
      <c r="AA1194" s="66"/>
      <c r="AB1194" s="66"/>
      <c r="AC1194" s="66"/>
      <c r="AD1194" s="66"/>
      <c r="AE1194" s="66"/>
      <c r="AF1194" s="66"/>
      <c r="AG1194" s="66"/>
      <c r="AH1194" s="66"/>
      <c r="AI1194" s="66"/>
      <c r="AJ1194" s="66"/>
      <c r="AK1194" s="66"/>
      <c r="AL1194" s="66"/>
      <c r="AM1194" s="66"/>
      <c r="AN1194" s="66"/>
      <c r="AO1194" s="66"/>
      <c r="AP1194" s="66"/>
      <c r="AQ1194" s="66"/>
      <c r="AR1194" s="66"/>
      <c r="AS1194" s="66"/>
      <c r="AT1194" s="66"/>
      <c r="AU1194" s="66"/>
      <c r="AV1194" s="66"/>
      <c r="AW1194" s="66"/>
      <c r="AX1194" s="66"/>
      <c r="AY1194" s="66"/>
      <c r="AZ1194" s="66"/>
      <c r="BA1194" s="66"/>
      <c r="BB1194" s="66"/>
      <c r="BC1194" s="66"/>
      <c r="BD1194" s="66"/>
      <c r="BE1194" s="66"/>
      <c r="BF1194" s="66"/>
      <c r="BG1194" s="66"/>
      <c r="BH1194" s="66"/>
      <c r="BI1194" s="66"/>
      <c r="BJ1194" s="66"/>
      <c r="BK1194" s="66"/>
      <c r="BL1194" s="66"/>
      <c r="BM1194" s="66"/>
      <c r="BN1194" s="66"/>
      <c r="BO1194" s="66"/>
      <c r="BP1194" s="66"/>
      <c r="BQ1194" s="66"/>
      <c r="BR1194" s="66"/>
      <c r="BS1194" s="66"/>
      <c r="BT1194" s="66"/>
      <c r="BU1194" s="66"/>
      <c r="BV1194" s="66"/>
      <c r="BW1194" s="66"/>
      <c r="BX1194" s="66"/>
      <c r="BY1194" s="66"/>
      <c r="BZ1194" s="66"/>
      <c r="CA1194" s="66"/>
      <c r="CB1194" s="66"/>
      <c r="CC1194" s="66"/>
    </row>
    <row r="1195" spans="1:81" x14ac:dyDescent="0.25">
      <c r="A1195" s="66"/>
      <c r="B1195" s="66"/>
      <c r="C1195" s="79"/>
      <c r="D1195" s="67"/>
      <c r="E1195" s="66"/>
      <c r="F1195" s="66"/>
      <c r="G1195" s="66"/>
      <c r="H1195" s="66"/>
      <c r="I1195" s="110"/>
      <c r="J1195" s="110"/>
      <c r="K1195" s="111"/>
      <c r="L1195" s="111"/>
      <c r="M1195" s="112"/>
      <c r="N1195" s="112"/>
      <c r="O1195" s="112"/>
      <c r="P1195" s="66"/>
      <c r="Q1195" s="66"/>
      <c r="R1195" s="66"/>
      <c r="S1195" s="66"/>
      <c r="T1195" s="66"/>
      <c r="U1195" s="66"/>
      <c r="V1195" s="66"/>
      <c r="W1195" s="66"/>
      <c r="X1195" s="66"/>
      <c r="Y1195" s="66"/>
      <c r="Z1195" s="66"/>
      <c r="AA1195" s="66"/>
      <c r="AB1195" s="66"/>
      <c r="AC1195" s="66"/>
      <c r="AD1195" s="66"/>
      <c r="AE1195" s="66"/>
      <c r="AF1195" s="66"/>
      <c r="AG1195" s="66"/>
      <c r="AH1195" s="66"/>
      <c r="AI1195" s="66"/>
      <c r="AJ1195" s="66"/>
      <c r="AK1195" s="66"/>
      <c r="AL1195" s="66"/>
      <c r="AM1195" s="66"/>
      <c r="AN1195" s="66"/>
      <c r="AO1195" s="66"/>
      <c r="AP1195" s="66"/>
      <c r="AQ1195" s="66"/>
      <c r="AR1195" s="66"/>
      <c r="AS1195" s="66"/>
      <c r="AT1195" s="66"/>
      <c r="AU1195" s="66"/>
      <c r="AV1195" s="66"/>
      <c r="AW1195" s="66"/>
      <c r="AX1195" s="66"/>
      <c r="AY1195" s="66"/>
      <c r="AZ1195" s="66"/>
      <c r="BA1195" s="66"/>
      <c r="BB1195" s="66"/>
      <c r="BC1195" s="66"/>
      <c r="BD1195" s="66"/>
      <c r="BE1195" s="66"/>
      <c r="BF1195" s="66"/>
      <c r="BG1195" s="66"/>
      <c r="BH1195" s="66"/>
      <c r="BI1195" s="66"/>
      <c r="BJ1195" s="66"/>
      <c r="BK1195" s="66"/>
      <c r="BL1195" s="66"/>
      <c r="BM1195" s="66"/>
      <c r="BN1195" s="66"/>
      <c r="BO1195" s="66"/>
      <c r="BP1195" s="66"/>
      <c r="BQ1195" s="66"/>
      <c r="BR1195" s="66"/>
      <c r="BS1195" s="66"/>
      <c r="BT1195" s="66"/>
      <c r="BU1195" s="66"/>
      <c r="BV1195" s="66"/>
      <c r="BW1195" s="66"/>
      <c r="BX1195" s="66"/>
      <c r="BY1195" s="66"/>
      <c r="BZ1195" s="66"/>
      <c r="CA1195" s="66"/>
      <c r="CB1195" s="66"/>
      <c r="CC1195" s="66"/>
    </row>
    <row r="1196" spans="1:81" x14ac:dyDescent="0.25">
      <c r="A1196" s="66"/>
      <c r="B1196" s="66"/>
      <c r="C1196" s="79"/>
      <c r="D1196" s="67"/>
      <c r="E1196" s="66"/>
      <c r="F1196" s="66"/>
      <c r="G1196" s="66"/>
      <c r="H1196" s="66"/>
      <c r="I1196" s="110"/>
      <c r="J1196" s="110"/>
      <c r="K1196" s="111"/>
      <c r="L1196" s="111"/>
      <c r="M1196" s="112"/>
      <c r="N1196" s="112"/>
      <c r="O1196" s="112"/>
      <c r="P1196" s="66"/>
      <c r="Q1196" s="66"/>
      <c r="R1196" s="66"/>
      <c r="S1196" s="66"/>
      <c r="T1196" s="66"/>
      <c r="U1196" s="66"/>
      <c r="V1196" s="66"/>
      <c r="W1196" s="66"/>
      <c r="X1196" s="66"/>
      <c r="Y1196" s="66"/>
      <c r="Z1196" s="66"/>
      <c r="AA1196" s="66"/>
      <c r="AB1196" s="66"/>
      <c r="AC1196" s="66"/>
      <c r="AD1196" s="66"/>
      <c r="AE1196" s="66"/>
      <c r="AF1196" s="66"/>
      <c r="AG1196" s="66"/>
      <c r="AH1196" s="66"/>
      <c r="AI1196" s="66"/>
      <c r="AJ1196" s="66"/>
      <c r="AK1196" s="66"/>
      <c r="AL1196" s="66"/>
      <c r="AM1196" s="66"/>
      <c r="AN1196" s="66"/>
      <c r="AO1196" s="66"/>
      <c r="AP1196" s="66"/>
      <c r="AQ1196" s="66"/>
      <c r="AR1196" s="66"/>
      <c r="AS1196" s="66"/>
      <c r="AT1196" s="66"/>
      <c r="AU1196" s="66"/>
      <c r="AV1196" s="66"/>
      <c r="AW1196" s="66"/>
      <c r="AX1196" s="66"/>
      <c r="AY1196" s="66"/>
      <c r="AZ1196" s="66"/>
      <c r="BA1196" s="66"/>
      <c r="BB1196" s="66"/>
      <c r="BC1196" s="66"/>
      <c r="BD1196" s="66"/>
      <c r="BE1196" s="66"/>
      <c r="BF1196" s="66"/>
      <c r="BG1196" s="66"/>
      <c r="BH1196" s="66"/>
      <c r="BI1196" s="66"/>
      <c r="BJ1196" s="66"/>
      <c r="BK1196" s="66"/>
      <c r="BL1196" s="66"/>
      <c r="BM1196" s="66"/>
      <c r="BN1196" s="66"/>
      <c r="BO1196" s="66"/>
      <c r="BP1196" s="66"/>
      <c r="BQ1196" s="66"/>
      <c r="BR1196" s="66"/>
      <c r="BS1196" s="66"/>
      <c r="BT1196" s="66"/>
      <c r="BU1196" s="66"/>
      <c r="BV1196" s="66"/>
      <c r="BW1196" s="66"/>
      <c r="BX1196" s="66"/>
      <c r="BY1196" s="66"/>
      <c r="BZ1196" s="66"/>
      <c r="CA1196" s="66"/>
      <c r="CB1196" s="66"/>
      <c r="CC1196" s="66"/>
    </row>
    <row r="1197" spans="1:81" x14ac:dyDescent="0.25">
      <c r="A1197" s="66"/>
      <c r="B1197" s="66"/>
      <c r="C1197" s="79"/>
      <c r="D1197" s="67"/>
      <c r="E1197" s="66"/>
      <c r="F1197" s="66"/>
      <c r="G1197" s="66"/>
      <c r="H1197" s="66"/>
      <c r="I1197" s="110"/>
      <c r="J1197" s="110"/>
      <c r="K1197" s="111"/>
      <c r="L1197" s="111"/>
      <c r="M1197" s="112"/>
      <c r="N1197" s="112"/>
      <c r="O1197" s="112"/>
      <c r="P1197" s="66"/>
      <c r="Q1197" s="66"/>
      <c r="R1197" s="66"/>
      <c r="S1197" s="66"/>
      <c r="T1197" s="66"/>
      <c r="U1197" s="66"/>
      <c r="V1197" s="66"/>
      <c r="W1197" s="66"/>
      <c r="X1197" s="66"/>
      <c r="Y1197" s="66"/>
      <c r="Z1197" s="66"/>
      <c r="AA1197" s="66"/>
      <c r="AB1197" s="66"/>
      <c r="AC1197" s="66"/>
      <c r="AD1197" s="66"/>
      <c r="AE1197" s="66"/>
      <c r="AF1197" s="66"/>
      <c r="AG1197" s="66"/>
      <c r="AH1197" s="66"/>
      <c r="AI1197" s="66"/>
      <c r="AJ1197" s="66"/>
      <c r="AK1197" s="66"/>
      <c r="AL1197" s="66"/>
      <c r="AM1197" s="66"/>
      <c r="AN1197" s="66"/>
      <c r="AO1197" s="66"/>
      <c r="AP1197" s="66"/>
      <c r="AQ1197" s="66"/>
      <c r="AR1197" s="66"/>
      <c r="AS1197" s="66"/>
      <c r="AT1197" s="66"/>
      <c r="AU1197" s="66"/>
      <c r="AV1197" s="66"/>
      <c r="AW1197" s="66"/>
      <c r="AX1197" s="66"/>
      <c r="AY1197" s="66"/>
      <c r="AZ1197" s="66"/>
      <c r="BA1197" s="66"/>
      <c r="BB1197" s="66"/>
      <c r="BC1197" s="66"/>
      <c r="BD1197" s="66"/>
      <c r="BE1197" s="66"/>
      <c r="BF1197" s="66"/>
      <c r="BG1197" s="66"/>
      <c r="BH1197" s="66"/>
      <c r="BI1197" s="66"/>
      <c r="BJ1197" s="66"/>
      <c r="BK1197" s="66"/>
      <c r="BL1197" s="66"/>
      <c r="BM1197" s="66"/>
      <c r="BN1197" s="66"/>
      <c r="BO1197" s="66"/>
      <c r="BP1197" s="66"/>
      <c r="BQ1197" s="66"/>
      <c r="BR1197" s="66"/>
      <c r="BS1197" s="66"/>
      <c r="BT1197" s="66"/>
      <c r="BU1197" s="66"/>
      <c r="BV1197" s="66"/>
      <c r="BW1197" s="66"/>
      <c r="BX1197" s="66"/>
      <c r="BY1197" s="66"/>
      <c r="BZ1197" s="66"/>
      <c r="CA1197" s="66"/>
      <c r="CB1197" s="66"/>
      <c r="CC1197" s="66"/>
    </row>
    <row r="1198" spans="1:81" x14ac:dyDescent="0.25">
      <c r="A1198" s="66"/>
      <c r="B1198" s="66"/>
      <c r="C1198" s="79"/>
      <c r="D1198" s="67"/>
      <c r="E1198" s="66"/>
      <c r="F1198" s="66"/>
      <c r="G1198" s="66"/>
      <c r="H1198" s="66"/>
      <c r="I1198" s="110"/>
      <c r="J1198" s="110"/>
      <c r="K1198" s="111"/>
      <c r="L1198" s="111"/>
      <c r="M1198" s="112"/>
      <c r="N1198" s="112"/>
      <c r="O1198" s="112"/>
      <c r="P1198" s="66"/>
      <c r="Q1198" s="66"/>
      <c r="R1198" s="66"/>
      <c r="S1198" s="66"/>
      <c r="T1198" s="66"/>
      <c r="U1198" s="66"/>
      <c r="V1198" s="66"/>
      <c r="W1198" s="66"/>
      <c r="X1198" s="66"/>
      <c r="Y1198" s="66"/>
      <c r="Z1198" s="66"/>
      <c r="AA1198" s="66"/>
      <c r="AB1198" s="66"/>
      <c r="AC1198" s="66"/>
      <c r="AD1198" s="66"/>
      <c r="AE1198" s="66"/>
      <c r="AF1198" s="66"/>
      <c r="AG1198" s="66"/>
      <c r="AH1198" s="66"/>
      <c r="AI1198" s="66"/>
      <c r="AJ1198" s="66"/>
      <c r="AK1198" s="66"/>
      <c r="AL1198" s="66"/>
      <c r="AM1198" s="66"/>
      <c r="AN1198" s="66"/>
      <c r="AO1198" s="66"/>
      <c r="AP1198" s="66"/>
      <c r="AQ1198" s="66"/>
      <c r="AR1198" s="66"/>
      <c r="AS1198" s="66"/>
      <c r="AT1198" s="66"/>
      <c r="AU1198" s="66"/>
      <c r="AV1198" s="66"/>
      <c r="AW1198" s="66"/>
      <c r="AX1198" s="66"/>
      <c r="AY1198" s="66"/>
      <c r="AZ1198" s="66"/>
      <c r="BA1198" s="66"/>
      <c r="BB1198" s="66"/>
      <c r="BC1198" s="66"/>
      <c r="BD1198" s="66"/>
      <c r="BE1198" s="66"/>
      <c r="BF1198" s="66"/>
      <c r="BG1198" s="66"/>
      <c r="BH1198" s="66"/>
      <c r="BI1198" s="66"/>
      <c r="BJ1198" s="66"/>
      <c r="BK1198" s="66"/>
      <c r="BL1198" s="66"/>
      <c r="BM1198" s="66"/>
      <c r="BN1198" s="66"/>
      <c r="BO1198" s="66"/>
      <c r="BP1198" s="66"/>
      <c r="BQ1198" s="66"/>
      <c r="BR1198" s="66"/>
      <c r="BS1198" s="66"/>
      <c r="BT1198" s="66"/>
      <c r="BU1198" s="66"/>
      <c r="BV1198" s="66"/>
      <c r="BW1198" s="66"/>
      <c r="BX1198" s="66"/>
      <c r="BY1198" s="66"/>
      <c r="BZ1198" s="66"/>
      <c r="CA1198" s="66"/>
      <c r="CB1198" s="66"/>
      <c r="CC1198" s="66"/>
    </row>
    <row r="1199" spans="1:81" x14ac:dyDescent="0.25">
      <c r="A1199" s="66"/>
      <c r="B1199" s="66"/>
      <c r="C1199" s="79"/>
      <c r="D1199" s="67"/>
      <c r="E1199" s="66"/>
      <c r="F1199" s="66"/>
      <c r="G1199" s="66"/>
      <c r="H1199" s="66"/>
      <c r="I1199" s="110"/>
      <c r="J1199" s="110"/>
      <c r="K1199" s="111"/>
      <c r="L1199" s="111"/>
      <c r="M1199" s="112"/>
      <c r="N1199" s="112"/>
      <c r="O1199" s="112"/>
      <c r="P1199" s="66"/>
      <c r="Q1199" s="66"/>
      <c r="R1199" s="66"/>
      <c r="S1199" s="66"/>
      <c r="T1199" s="66"/>
      <c r="U1199" s="66"/>
      <c r="V1199" s="66"/>
      <c r="W1199" s="66"/>
      <c r="X1199" s="66"/>
      <c r="Y1199" s="66"/>
      <c r="Z1199" s="66"/>
      <c r="AA1199" s="66"/>
      <c r="AB1199" s="66"/>
      <c r="AC1199" s="66"/>
      <c r="AD1199" s="66"/>
      <c r="AE1199" s="66"/>
      <c r="AF1199" s="66"/>
      <c r="AG1199" s="66"/>
      <c r="AH1199" s="66"/>
      <c r="AI1199" s="66"/>
      <c r="AJ1199" s="66"/>
      <c r="AK1199" s="66"/>
      <c r="AL1199" s="66"/>
      <c r="AM1199" s="66"/>
      <c r="AN1199" s="66"/>
      <c r="AO1199" s="66"/>
      <c r="AP1199" s="66"/>
      <c r="AQ1199" s="66"/>
      <c r="AR1199" s="66"/>
      <c r="AS1199" s="66"/>
      <c r="AT1199" s="66"/>
      <c r="AU1199" s="66"/>
      <c r="AV1199" s="66"/>
      <c r="AW1199" s="66"/>
      <c r="AX1199" s="66"/>
      <c r="AY1199" s="66"/>
      <c r="AZ1199" s="66"/>
      <c r="BA1199" s="66"/>
      <c r="BB1199" s="66"/>
      <c r="BC1199" s="66"/>
      <c r="BD1199" s="66"/>
      <c r="BE1199" s="66"/>
      <c r="BF1199" s="66"/>
      <c r="BG1199" s="66"/>
      <c r="BH1199" s="66"/>
      <c r="BI1199" s="66"/>
      <c r="BJ1199" s="66"/>
      <c r="BK1199" s="66"/>
      <c r="BL1199" s="66"/>
      <c r="BM1199" s="66"/>
      <c r="BN1199" s="66"/>
      <c r="BO1199" s="66"/>
      <c r="BP1199" s="66"/>
      <c r="BQ1199" s="66"/>
      <c r="BR1199" s="66"/>
      <c r="BS1199" s="66"/>
      <c r="BT1199" s="66"/>
      <c r="BU1199" s="66"/>
      <c r="BV1199" s="66"/>
      <c r="BW1199" s="66"/>
      <c r="BX1199" s="66"/>
      <c r="BY1199" s="66"/>
      <c r="BZ1199" s="66"/>
      <c r="CA1199" s="66"/>
      <c r="CB1199" s="66"/>
      <c r="CC1199" s="66"/>
    </row>
    <row r="1200" spans="1:81" x14ac:dyDescent="0.25">
      <c r="A1200" s="66"/>
      <c r="B1200" s="66"/>
      <c r="C1200" s="79"/>
      <c r="D1200" s="67"/>
      <c r="E1200" s="66"/>
      <c r="F1200" s="66"/>
      <c r="G1200" s="66"/>
      <c r="H1200" s="66"/>
      <c r="I1200" s="110"/>
      <c r="J1200" s="110"/>
      <c r="K1200" s="111"/>
      <c r="L1200" s="111"/>
      <c r="M1200" s="112"/>
      <c r="N1200" s="112"/>
      <c r="O1200" s="112"/>
      <c r="P1200" s="66"/>
      <c r="Q1200" s="66"/>
      <c r="R1200" s="66"/>
      <c r="S1200" s="66"/>
      <c r="T1200" s="66"/>
      <c r="U1200" s="66"/>
      <c r="V1200" s="66"/>
      <c r="W1200" s="66"/>
      <c r="X1200" s="66"/>
      <c r="Y1200" s="66"/>
      <c r="Z1200" s="66"/>
      <c r="AA1200" s="66"/>
      <c r="AB1200" s="66"/>
      <c r="AC1200" s="66"/>
      <c r="AD1200" s="66"/>
      <c r="AE1200" s="66"/>
      <c r="AF1200" s="66"/>
      <c r="AG1200" s="66"/>
      <c r="AH1200" s="66"/>
      <c r="AI1200" s="66"/>
      <c r="AJ1200" s="66"/>
      <c r="AK1200" s="66"/>
      <c r="AL1200" s="66"/>
      <c r="AM1200" s="66"/>
      <c r="AN1200" s="66"/>
      <c r="AO1200" s="66"/>
      <c r="AP1200" s="66"/>
      <c r="AQ1200" s="66"/>
      <c r="AR1200" s="66"/>
      <c r="AS1200" s="66"/>
      <c r="AT1200" s="66"/>
      <c r="AU1200" s="66"/>
      <c r="AV1200" s="66"/>
      <c r="AW1200" s="66"/>
      <c r="AX1200" s="66"/>
      <c r="AY1200" s="66"/>
      <c r="AZ1200" s="66"/>
      <c r="BA1200" s="66"/>
      <c r="BB1200" s="66"/>
      <c r="BC1200" s="66"/>
      <c r="BD1200" s="66"/>
      <c r="BE1200" s="66"/>
      <c r="BF1200" s="66"/>
      <c r="BG1200" s="66"/>
      <c r="BH1200" s="66"/>
      <c r="BI1200" s="66"/>
      <c r="BJ1200" s="66"/>
      <c r="BK1200" s="66"/>
      <c r="BL1200" s="66"/>
      <c r="BM1200" s="66"/>
      <c r="BN1200" s="66"/>
      <c r="BO1200" s="66"/>
      <c r="BP1200" s="66"/>
      <c r="BQ1200" s="66"/>
      <c r="BR1200" s="66"/>
      <c r="BS1200" s="66"/>
      <c r="BT1200" s="66"/>
      <c r="BU1200" s="66"/>
      <c r="BV1200" s="66"/>
      <c r="BW1200" s="66"/>
      <c r="BX1200" s="66"/>
      <c r="BY1200" s="66"/>
      <c r="BZ1200" s="66"/>
      <c r="CA1200" s="66"/>
      <c r="CB1200" s="66"/>
      <c r="CC1200" s="66"/>
    </row>
    <row r="1201" spans="1:81" x14ac:dyDescent="0.25">
      <c r="A1201" s="66"/>
      <c r="B1201" s="66"/>
      <c r="C1201" s="79"/>
      <c r="D1201" s="67"/>
      <c r="E1201" s="66"/>
      <c r="F1201" s="66"/>
      <c r="G1201" s="66"/>
      <c r="H1201" s="66"/>
      <c r="I1201" s="110"/>
      <c r="J1201" s="110"/>
      <c r="K1201" s="111"/>
      <c r="L1201" s="111"/>
      <c r="M1201" s="112"/>
      <c r="N1201" s="112"/>
      <c r="O1201" s="112"/>
      <c r="P1201" s="66"/>
      <c r="Q1201" s="66"/>
      <c r="R1201" s="66"/>
      <c r="S1201" s="66"/>
      <c r="T1201" s="66"/>
      <c r="U1201" s="66"/>
      <c r="V1201" s="66"/>
      <c r="W1201" s="66"/>
      <c r="X1201" s="66"/>
      <c r="Y1201" s="66"/>
      <c r="Z1201" s="66"/>
      <c r="AA1201" s="66"/>
      <c r="AB1201" s="66"/>
      <c r="AC1201" s="66"/>
      <c r="AD1201" s="66"/>
      <c r="AE1201" s="66"/>
      <c r="AF1201" s="66"/>
      <c r="AG1201" s="66"/>
      <c r="AH1201" s="66"/>
      <c r="AI1201" s="66"/>
      <c r="AJ1201" s="66"/>
      <c r="AK1201" s="66"/>
      <c r="AL1201" s="66"/>
      <c r="AM1201" s="66"/>
      <c r="AN1201" s="66"/>
      <c r="AO1201" s="66"/>
      <c r="AP1201" s="66"/>
      <c r="AQ1201" s="66"/>
      <c r="AR1201" s="66"/>
      <c r="AS1201" s="66"/>
      <c r="AT1201" s="66"/>
      <c r="AU1201" s="66"/>
      <c r="AV1201" s="66"/>
      <c r="AW1201" s="66"/>
      <c r="AX1201" s="66"/>
      <c r="AY1201" s="66"/>
      <c r="AZ1201" s="66"/>
      <c r="BA1201" s="66"/>
      <c r="BB1201" s="66"/>
      <c r="BC1201" s="66"/>
      <c r="BD1201" s="66"/>
      <c r="BE1201" s="66"/>
      <c r="BF1201" s="66"/>
      <c r="BG1201" s="66"/>
      <c r="BH1201" s="66"/>
      <c r="BI1201" s="66"/>
      <c r="BJ1201" s="66"/>
      <c r="BK1201" s="66"/>
      <c r="BL1201" s="66"/>
      <c r="BM1201" s="66"/>
      <c r="BN1201" s="66"/>
      <c r="BO1201" s="66"/>
      <c r="BP1201" s="66"/>
      <c r="BQ1201" s="66"/>
      <c r="BR1201" s="66"/>
      <c r="BS1201" s="66"/>
      <c r="BT1201" s="66"/>
      <c r="BU1201" s="66"/>
      <c r="BV1201" s="66"/>
      <c r="BW1201" s="66"/>
      <c r="BX1201" s="66"/>
      <c r="BY1201" s="66"/>
      <c r="BZ1201" s="66"/>
      <c r="CA1201" s="66"/>
      <c r="CB1201" s="66"/>
      <c r="CC1201" s="66"/>
    </row>
    <row r="1202" spans="1:81" x14ac:dyDescent="0.25">
      <c r="A1202" s="66"/>
      <c r="B1202" s="66"/>
      <c r="C1202" s="79"/>
      <c r="D1202" s="67"/>
      <c r="E1202" s="66"/>
      <c r="F1202" s="66"/>
      <c r="G1202" s="66"/>
      <c r="H1202" s="66"/>
      <c r="I1202" s="110"/>
      <c r="J1202" s="110"/>
      <c r="K1202" s="111"/>
      <c r="L1202" s="111"/>
      <c r="M1202" s="112"/>
      <c r="N1202" s="112"/>
      <c r="O1202" s="112"/>
      <c r="P1202" s="66"/>
      <c r="Q1202" s="66"/>
      <c r="R1202" s="66"/>
      <c r="S1202" s="66"/>
      <c r="T1202" s="66"/>
      <c r="U1202" s="66"/>
      <c r="V1202" s="66"/>
      <c r="W1202" s="66"/>
      <c r="X1202" s="66"/>
      <c r="Y1202" s="66"/>
      <c r="Z1202" s="66"/>
      <c r="AA1202" s="66"/>
      <c r="AB1202" s="66"/>
      <c r="AC1202" s="66"/>
      <c r="AD1202" s="66"/>
      <c r="AE1202" s="66"/>
      <c r="AF1202" s="66"/>
      <c r="AG1202" s="66"/>
      <c r="AH1202" s="66"/>
      <c r="AI1202" s="66"/>
      <c r="AJ1202" s="66"/>
      <c r="AK1202" s="66"/>
      <c r="AL1202" s="66"/>
      <c r="AM1202" s="66"/>
      <c r="AN1202" s="66"/>
      <c r="AO1202" s="66"/>
      <c r="AP1202" s="66"/>
      <c r="AQ1202" s="66"/>
      <c r="AR1202" s="66"/>
      <c r="AS1202" s="66"/>
      <c r="AT1202" s="66"/>
      <c r="AU1202" s="66"/>
      <c r="AV1202" s="66"/>
      <c r="AW1202" s="66"/>
      <c r="AX1202" s="66"/>
      <c r="AY1202" s="66"/>
      <c r="AZ1202" s="66"/>
      <c r="BA1202" s="66"/>
      <c r="BB1202" s="66"/>
      <c r="BC1202" s="66"/>
      <c r="BD1202" s="66"/>
      <c r="BE1202" s="66"/>
      <c r="BF1202" s="66"/>
      <c r="BG1202" s="66"/>
      <c r="BH1202" s="66"/>
      <c r="BI1202" s="66"/>
      <c r="BJ1202" s="66"/>
      <c r="BK1202" s="66"/>
      <c r="BL1202" s="66"/>
      <c r="BM1202" s="66"/>
      <c r="BN1202" s="66"/>
      <c r="BO1202" s="66"/>
      <c r="BP1202" s="66"/>
      <c r="BQ1202" s="66"/>
      <c r="BR1202" s="66"/>
      <c r="BS1202" s="66"/>
      <c r="BT1202" s="66"/>
      <c r="BU1202" s="66"/>
      <c r="BV1202" s="66"/>
      <c r="BW1202" s="66"/>
      <c r="BX1202" s="66"/>
      <c r="BY1202" s="66"/>
      <c r="BZ1202" s="66"/>
      <c r="CA1202" s="66"/>
      <c r="CB1202" s="66"/>
      <c r="CC1202" s="66"/>
    </row>
    <row r="1203" spans="1:81" x14ac:dyDescent="0.25">
      <c r="A1203" s="66"/>
      <c r="B1203" s="66"/>
      <c r="C1203" s="79"/>
      <c r="D1203" s="67"/>
      <c r="E1203" s="66"/>
      <c r="F1203" s="66"/>
      <c r="G1203" s="66"/>
      <c r="H1203" s="66"/>
      <c r="I1203" s="110"/>
      <c r="J1203" s="110"/>
      <c r="K1203" s="111"/>
      <c r="L1203" s="111"/>
      <c r="M1203" s="112"/>
      <c r="N1203" s="112"/>
      <c r="O1203" s="112"/>
      <c r="P1203" s="66"/>
      <c r="Q1203" s="66"/>
      <c r="R1203" s="66"/>
      <c r="S1203" s="66"/>
      <c r="T1203" s="66"/>
      <c r="U1203" s="66"/>
      <c r="V1203" s="66"/>
      <c r="W1203" s="66"/>
      <c r="X1203" s="66"/>
      <c r="Y1203" s="66"/>
      <c r="Z1203" s="66"/>
      <c r="AA1203" s="66"/>
      <c r="AB1203" s="66"/>
      <c r="AC1203" s="66"/>
      <c r="AD1203" s="66"/>
      <c r="AE1203" s="66"/>
      <c r="AF1203" s="66"/>
      <c r="AG1203" s="66"/>
      <c r="AH1203" s="66"/>
      <c r="AI1203" s="66"/>
      <c r="AJ1203" s="66"/>
      <c r="AK1203" s="66"/>
      <c r="AL1203" s="66"/>
      <c r="AM1203" s="66"/>
      <c r="AN1203" s="66"/>
      <c r="AO1203" s="66"/>
      <c r="AP1203" s="66"/>
      <c r="AQ1203" s="66"/>
      <c r="AR1203" s="66"/>
      <c r="AS1203" s="66"/>
      <c r="AT1203" s="66"/>
      <c r="AU1203" s="66"/>
      <c r="AV1203" s="66"/>
      <c r="AW1203" s="66"/>
      <c r="AX1203" s="66"/>
      <c r="AY1203" s="66"/>
      <c r="AZ1203" s="66"/>
      <c r="BA1203" s="66"/>
      <c r="BB1203" s="66"/>
      <c r="BC1203" s="66"/>
      <c r="BD1203" s="66"/>
      <c r="BE1203" s="66"/>
      <c r="BF1203" s="66"/>
      <c r="BG1203" s="66"/>
      <c r="BH1203" s="66"/>
      <c r="BI1203" s="66"/>
      <c r="BJ1203" s="66"/>
      <c r="BK1203" s="66"/>
      <c r="BL1203" s="66"/>
      <c r="BM1203" s="66"/>
      <c r="BN1203" s="66"/>
      <c r="BO1203" s="66"/>
      <c r="BP1203" s="66"/>
      <c r="BQ1203" s="66"/>
      <c r="BR1203" s="66"/>
      <c r="BS1203" s="66"/>
      <c r="BT1203" s="66"/>
      <c r="BU1203" s="66"/>
      <c r="BV1203" s="66"/>
      <c r="BW1203" s="66"/>
      <c r="BX1203" s="66"/>
      <c r="BY1203" s="66"/>
      <c r="BZ1203" s="66"/>
      <c r="CA1203" s="66"/>
      <c r="CB1203" s="66"/>
      <c r="CC1203" s="66"/>
    </row>
    <row r="1204" spans="1:81" x14ac:dyDescent="0.25">
      <c r="A1204" s="66"/>
      <c r="B1204" s="66"/>
      <c r="C1204" s="79"/>
      <c r="D1204" s="67"/>
      <c r="E1204" s="66"/>
      <c r="F1204" s="66"/>
      <c r="G1204" s="66"/>
      <c r="H1204" s="66"/>
      <c r="I1204" s="110"/>
      <c r="J1204" s="110"/>
      <c r="K1204" s="111"/>
      <c r="L1204" s="111"/>
      <c r="M1204" s="112"/>
      <c r="N1204" s="112"/>
      <c r="O1204" s="112"/>
      <c r="P1204" s="66"/>
      <c r="Q1204" s="66"/>
      <c r="R1204" s="66"/>
      <c r="S1204" s="66"/>
      <c r="T1204" s="66"/>
      <c r="U1204" s="66"/>
      <c r="V1204" s="66"/>
      <c r="W1204" s="66"/>
      <c r="X1204" s="66"/>
      <c r="Y1204" s="66"/>
      <c r="Z1204" s="66"/>
      <c r="AA1204" s="66"/>
      <c r="AB1204" s="66"/>
      <c r="AC1204" s="66"/>
      <c r="AD1204" s="66"/>
      <c r="AE1204" s="66"/>
      <c r="AF1204" s="66"/>
      <c r="AG1204" s="66"/>
      <c r="AH1204" s="66"/>
      <c r="AI1204" s="66"/>
      <c r="AJ1204" s="66"/>
      <c r="AK1204" s="66"/>
      <c r="AL1204" s="66"/>
      <c r="AM1204" s="66"/>
      <c r="AN1204" s="66"/>
      <c r="AO1204" s="66"/>
      <c r="AP1204" s="66"/>
      <c r="AQ1204" s="66"/>
      <c r="AR1204" s="66"/>
      <c r="AS1204" s="66"/>
      <c r="AT1204" s="66"/>
      <c r="AU1204" s="66"/>
      <c r="AV1204" s="66"/>
      <c r="AW1204" s="66"/>
      <c r="AX1204" s="66"/>
      <c r="AY1204" s="66"/>
      <c r="AZ1204" s="66"/>
      <c r="BA1204" s="66"/>
      <c r="BB1204" s="66"/>
      <c r="BC1204" s="66"/>
      <c r="BD1204" s="66"/>
      <c r="BE1204" s="66"/>
      <c r="BF1204" s="66"/>
      <c r="BG1204" s="66"/>
      <c r="BH1204" s="66"/>
      <c r="BI1204" s="66"/>
      <c r="BJ1204" s="66"/>
      <c r="BK1204" s="66"/>
      <c r="BL1204" s="66"/>
      <c r="BM1204" s="66"/>
      <c r="BN1204" s="66"/>
      <c r="BO1204" s="66"/>
      <c r="BP1204" s="66"/>
      <c r="BQ1204" s="66"/>
      <c r="BR1204" s="66"/>
      <c r="BS1204" s="66"/>
      <c r="BT1204" s="66"/>
      <c r="BU1204" s="66"/>
      <c r="BV1204" s="66"/>
      <c r="BW1204" s="66"/>
      <c r="BX1204" s="66"/>
      <c r="BY1204" s="66"/>
      <c r="BZ1204" s="66"/>
      <c r="CA1204" s="66"/>
      <c r="CB1204" s="66"/>
      <c r="CC1204" s="66"/>
    </row>
    <row r="1205" spans="1:81" x14ac:dyDescent="0.25">
      <c r="A1205" s="66"/>
      <c r="B1205" s="66"/>
      <c r="C1205" s="79"/>
      <c r="D1205" s="67"/>
      <c r="E1205" s="66"/>
      <c r="F1205" s="66"/>
      <c r="G1205" s="66"/>
      <c r="H1205" s="66"/>
      <c r="I1205" s="110"/>
      <c r="J1205" s="110"/>
      <c r="K1205" s="111"/>
      <c r="L1205" s="111"/>
      <c r="M1205" s="112"/>
      <c r="N1205" s="112"/>
      <c r="O1205" s="112"/>
      <c r="P1205" s="66"/>
      <c r="Q1205" s="66"/>
      <c r="R1205" s="66"/>
      <c r="S1205" s="66"/>
      <c r="T1205" s="66"/>
      <c r="U1205" s="66"/>
      <c r="V1205" s="66"/>
      <c r="W1205" s="66"/>
      <c r="X1205" s="66"/>
      <c r="Y1205" s="66"/>
      <c r="Z1205" s="66"/>
      <c r="AA1205" s="66"/>
      <c r="AB1205" s="66"/>
      <c r="AC1205" s="66"/>
      <c r="AD1205" s="66"/>
      <c r="AE1205" s="66"/>
      <c r="AF1205" s="66"/>
      <c r="AG1205" s="66"/>
      <c r="AH1205" s="66"/>
      <c r="AI1205" s="66"/>
      <c r="AJ1205" s="66"/>
      <c r="AK1205" s="66"/>
      <c r="AL1205" s="66"/>
      <c r="AM1205" s="66"/>
      <c r="AN1205" s="66"/>
      <c r="AO1205" s="66"/>
      <c r="AP1205" s="66"/>
      <c r="AQ1205" s="66"/>
      <c r="AR1205" s="66"/>
      <c r="AS1205" s="66"/>
      <c r="AT1205" s="66"/>
      <c r="AU1205" s="66"/>
      <c r="AV1205" s="66"/>
      <c r="AW1205" s="66"/>
      <c r="AX1205" s="66"/>
      <c r="AY1205" s="66"/>
      <c r="AZ1205" s="66"/>
      <c r="BA1205" s="66"/>
      <c r="BB1205" s="66"/>
      <c r="BC1205" s="66"/>
      <c r="BD1205" s="66"/>
      <c r="BE1205" s="66"/>
      <c r="BF1205" s="66"/>
      <c r="BG1205" s="66"/>
      <c r="BH1205" s="66"/>
      <c r="BI1205" s="66"/>
      <c r="BJ1205" s="66"/>
      <c r="BK1205" s="66"/>
      <c r="BL1205" s="66"/>
      <c r="BM1205" s="66"/>
      <c r="BN1205" s="66"/>
      <c r="BO1205" s="66"/>
      <c r="BP1205" s="66"/>
      <c r="BQ1205" s="66"/>
      <c r="BR1205" s="66"/>
      <c r="BS1205" s="66"/>
      <c r="BT1205" s="66"/>
      <c r="BU1205" s="66"/>
      <c r="BV1205" s="66"/>
      <c r="BW1205" s="66"/>
      <c r="BX1205" s="66"/>
      <c r="BY1205" s="66"/>
      <c r="BZ1205" s="66"/>
      <c r="CA1205" s="66"/>
      <c r="CB1205" s="66"/>
      <c r="CC1205" s="66"/>
    </row>
    <row r="1206" spans="1:81" x14ac:dyDescent="0.25">
      <c r="A1206" s="66"/>
      <c r="B1206" s="66"/>
      <c r="C1206" s="79"/>
      <c r="D1206" s="67"/>
      <c r="E1206" s="66"/>
      <c r="F1206" s="66"/>
      <c r="G1206" s="66"/>
      <c r="H1206" s="66"/>
      <c r="I1206" s="110"/>
      <c r="J1206" s="110"/>
      <c r="K1206" s="111"/>
      <c r="L1206" s="111"/>
      <c r="M1206" s="112"/>
      <c r="N1206" s="112"/>
      <c r="O1206" s="112"/>
      <c r="P1206" s="66"/>
      <c r="Q1206" s="66"/>
      <c r="R1206" s="66"/>
      <c r="S1206" s="66"/>
      <c r="T1206" s="66"/>
      <c r="U1206" s="66"/>
      <c r="V1206" s="66"/>
      <c r="W1206" s="66"/>
      <c r="X1206" s="66"/>
      <c r="Y1206" s="66"/>
      <c r="Z1206" s="66"/>
      <c r="AA1206" s="66"/>
      <c r="AB1206" s="66"/>
      <c r="AC1206" s="66"/>
      <c r="AD1206" s="66"/>
      <c r="AE1206" s="66"/>
      <c r="AF1206" s="66"/>
      <c r="AG1206" s="66"/>
      <c r="AH1206" s="66"/>
      <c r="AI1206" s="66"/>
      <c r="AJ1206" s="66"/>
      <c r="AK1206" s="66"/>
      <c r="AL1206" s="66"/>
      <c r="AM1206" s="66"/>
      <c r="AN1206" s="66"/>
      <c r="AO1206" s="66"/>
      <c r="AP1206" s="66"/>
      <c r="AQ1206" s="66"/>
      <c r="AR1206" s="66"/>
      <c r="AS1206" s="66"/>
      <c r="AT1206" s="66"/>
      <c r="AU1206" s="66"/>
      <c r="AV1206" s="66"/>
      <c r="AW1206" s="66"/>
      <c r="AX1206" s="66"/>
      <c r="AY1206" s="66"/>
      <c r="AZ1206" s="66"/>
      <c r="BA1206" s="66"/>
      <c r="BB1206" s="66"/>
      <c r="BC1206" s="66"/>
      <c r="BD1206" s="66"/>
      <c r="BE1206" s="66"/>
      <c r="BF1206" s="66"/>
      <c r="BG1206" s="66"/>
      <c r="BH1206" s="66"/>
      <c r="BI1206" s="66"/>
      <c r="BJ1206" s="66"/>
      <c r="BK1206" s="66"/>
      <c r="BL1206" s="66"/>
      <c r="BM1206" s="66"/>
      <c r="BN1206" s="66"/>
      <c r="BO1206" s="66"/>
      <c r="BP1206" s="66"/>
      <c r="BQ1206" s="66"/>
      <c r="BR1206" s="66"/>
      <c r="BS1206" s="66"/>
      <c r="BT1206" s="66"/>
      <c r="BU1206" s="66"/>
      <c r="BV1206" s="66"/>
      <c r="BW1206" s="66"/>
      <c r="BX1206" s="66"/>
      <c r="BY1206" s="66"/>
      <c r="BZ1206" s="66"/>
      <c r="CA1206" s="66"/>
      <c r="CB1206" s="66"/>
      <c r="CC1206" s="66"/>
    </row>
    <row r="1207" spans="1:81" x14ac:dyDescent="0.25">
      <c r="A1207" s="66"/>
      <c r="B1207" s="66"/>
      <c r="C1207" s="79"/>
      <c r="D1207" s="67"/>
      <c r="E1207" s="66"/>
      <c r="F1207" s="66"/>
      <c r="G1207" s="66"/>
      <c r="H1207" s="66"/>
      <c r="I1207" s="110"/>
      <c r="J1207" s="110"/>
      <c r="K1207" s="111"/>
      <c r="L1207" s="111"/>
      <c r="M1207" s="112"/>
      <c r="N1207" s="112"/>
      <c r="O1207" s="112"/>
      <c r="P1207" s="66"/>
      <c r="Q1207" s="66"/>
      <c r="R1207" s="66"/>
      <c r="S1207" s="66"/>
      <c r="T1207" s="66"/>
      <c r="U1207" s="66"/>
      <c r="V1207" s="66"/>
      <c r="W1207" s="66"/>
      <c r="X1207" s="66"/>
      <c r="Y1207" s="66"/>
      <c r="Z1207" s="66"/>
      <c r="AA1207" s="66"/>
      <c r="AB1207" s="66"/>
      <c r="AC1207" s="66"/>
      <c r="AD1207" s="66"/>
      <c r="AE1207" s="66"/>
      <c r="AF1207" s="66"/>
      <c r="AG1207" s="66"/>
      <c r="AH1207" s="66"/>
      <c r="AI1207" s="66"/>
      <c r="AJ1207" s="66"/>
      <c r="AK1207" s="66"/>
      <c r="AL1207" s="66"/>
      <c r="AM1207" s="66"/>
      <c r="AN1207" s="66"/>
      <c r="AO1207" s="66"/>
      <c r="AP1207" s="66"/>
      <c r="AQ1207" s="66"/>
      <c r="AR1207" s="66"/>
      <c r="AS1207" s="66"/>
      <c r="AT1207" s="66"/>
      <c r="AU1207" s="66"/>
      <c r="AV1207" s="66"/>
      <c r="AW1207" s="66"/>
      <c r="AX1207" s="66"/>
      <c r="AY1207" s="66"/>
      <c r="AZ1207" s="66"/>
      <c r="BA1207" s="66"/>
      <c r="BB1207" s="66"/>
      <c r="BC1207" s="66"/>
      <c r="BD1207" s="66"/>
      <c r="BE1207" s="66"/>
      <c r="BF1207" s="66"/>
      <c r="BG1207" s="66"/>
      <c r="BH1207" s="66"/>
      <c r="BI1207" s="66"/>
      <c r="BJ1207" s="66"/>
      <c r="BK1207" s="66"/>
      <c r="BL1207" s="66"/>
      <c r="BM1207" s="66"/>
      <c r="BN1207" s="66"/>
      <c r="BO1207" s="66"/>
      <c r="BP1207" s="66"/>
      <c r="BQ1207" s="66"/>
      <c r="BR1207" s="66"/>
      <c r="BS1207" s="66"/>
      <c r="BT1207" s="66"/>
      <c r="BU1207" s="66"/>
      <c r="BV1207" s="66"/>
      <c r="BW1207" s="66"/>
      <c r="BX1207" s="66"/>
      <c r="BY1207" s="66"/>
      <c r="BZ1207" s="66"/>
      <c r="CA1207" s="66"/>
      <c r="CB1207" s="66"/>
      <c r="CC1207" s="66"/>
    </row>
    <row r="1208" spans="1:81" x14ac:dyDescent="0.25">
      <c r="A1208" s="66"/>
      <c r="B1208" s="66"/>
      <c r="C1208" s="79"/>
      <c r="D1208" s="67"/>
      <c r="E1208" s="66"/>
      <c r="F1208" s="66"/>
      <c r="G1208" s="66"/>
      <c r="H1208" s="66"/>
      <c r="I1208" s="110"/>
      <c r="J1208" s="110"/>
      <c r="K1208" s="111"/>
      <c r="L1208" s="111"/>
      <c r="M1208" s="112"/>
      <c r="N1208" s="112"/>
      <c r="O1208" s="112"/>
      <c r="P1208" s="66"/>
      <c r="Q1208" s="66"/>
      <c r="R1208" s="66"/>
      <c r="S1208" s="66"/>
      <c r="T1208" s="66"/>
      <c r="U1208" s="66"/>
      <c r="V1208" s="66"/>
      <c r="W1208" s="66"/>
      <c r="X1208" s="66"/>
      <c r="Y1208" s="66"/>
      <c r="Z1208" s="66"/>
      <c r="AA1208" s="66"/>
      <c r="AB1208" s="66"/>
      <c r="AC1208" s="66"/>
      <c r="AD1208" s="66"/>
      <c r="AE1208" s="66"/>
      <c r="AF1208" s="66"/>
      <c r="AG1208" s="66"/>
      <c r="AH1208" s="66"/>
      <c r="AI1208" s="66"/>
      <c r="AJ1208" s="66"/>
      <c r="AK1208" s="66"/>
      <c r="AL1208" s="66"/>
      <c r="AM1208" s="66"/>
      <c r="AN1208" s="66"/>
      <c r="AO1208" s="66"/>
      <c r="AP1208" s="66"/>
      <c r="AQ1208" s="66"/>
      <c r="AR1208" s="66"/>
      <c r="AS1208" s="66"/>
      <c r="AT1208" s="66"/>
      <c r="AU1208" s="66"/>
      <c r="AV1208" s="66"/>
      <c r="AW1208" s="66"/>
      <c r="AX1208" s="66"/>
      <c r="AY1208" s="66"/>
      <c r="AZ1208" s="66"/>
      <c r="BA1208" s="66"/>
      <c r="BB1208" s="66"/>
      <c r="BC1208" s="66"/>
      <c r="BD1208" s="66"/>
      <c r="BE1208" s="66"/>
      <c r="BF1208" s="66"/>
      <c r="BG1208" s="66"/>
      <c r="BH1208" s="66"/>
      <c r="BI1208" s="66"/>
      <c r="BJ1208" s="66"/>
      <c r="BK1208" s="66"/>
      <c r="BL1208" s="66"/>
      <c r="BM1208" s="66"/>
      <c r="BN1208" s="66"/>
      <c r="BO1208" s="66"/>
      <c r="BP1208" s="66"/>
      <c r="BQ1208" s="66"/>
      <c r="BR1208" s="66"/>
      <c r="BS1208" s="66"/>
      <c r="BT1208" s="66"/>
      <c r="BU1208" s="66"/>
      <c r="BV1208" s="66"/>
      <c r="BW1208" s="66"/>
      <c r="BX1208" s="66"/>
      <c r="BY1208" s="66"/>
      <c r="BZ1208" s="66"/>
      <c r="CA1208" s="66"/>
      <c r="CB1208" s="66"/>
      <c r="CC1208" s="66"/>
    </row>
    <row r="1209" spans="1:81" x14ac:dyDescent="0.25">
      <c r="A1209" s="66"/>
      <c r="B1209" s="66"/>
      <c r="C1209" s="79"/>
      <c r="D1209" s="67"/>
      <c r="E1209" s="66"/>
      <c r="F1209" s="66"/>
      <c r="G1209" s="66"/>
      <c r="H1209" s="66"/>
      <c r="I1209" s="110"/>
      <c r="J1209" s="110"/>
      <c r="K1209" s="111"/>
      <c r="L1209" s="111"/>
      <c r="M1209" s="112"/>
      <c r="N1209" s="112"/>
      <c r="O1209" s="112"/>
      <c r="P1209" s="66"/>
      <c r="Q1209" s="66"/>
      <c r="R1209" s="66"/>
      <c r="S1209" s="66"/>
      <c r="T1209" s="66"/>
      <c r="U1209" s="66"/>
      <c r="V1209" s="66"/>
      <c r="W1209" s="66"/>
      <c r="X1209" s="66"/>
      <c r="Y1209" s="66"/>
      <c r="Z1209" s="66"/>
      <c r="AA1209" s="66"/>
      <c r="AB1209" s="66"/>
      <c r="AC1209" s="66"/>
      <c r="AD1209" s="66"/>
      <c r="AE1209" s="66"/>
      <c r="AF1209" s="66"/>
      <c r="AG1209" s="66"/>
      <c r="AH1209" s="66"/>
      <c r="AI1209" s="66"/>
      <c r="AJ1209" s="66"/>
      <c r="AK1209" s="66"/>
      <c r="AL1209" s="66"/>
      <c r="AM1209" s="66"/>
      <c r="AN1209" s="66"/>
      <c r="AO1209" s="66"/>
      <c r="AP1209" s="66"/>
      <c r="AQ1209" s="66"/>
      <c r="AR1209" s="66"/>
      <c r="AS1209" s="66"/>
      <c r="AT1209" s="66"/>
      <c r="AU1209" s="66"/>
      <c r="AV1209" s="66"/>
      <c r="AW1209" s="66"/>
      <c r="AX1209" s="66"/>
      <c r="AY1209" s="66"/>
      <c r="AZ1209" s="66"/>
      <c r="BA1209" s="66"/>
      <c r="BB1209" s="66"/>
      <c r="BC1209" s="66"/>
      <c r="BD1209" s="66"/>
      <c r="BE1209" s="66"/>
      <c r="BF1209" s="66"/>
      <c r="BG1209" s="66"/>
      <c r="BH1209" s="66"/>
      <c r="BI1209" s="66"/>
      <c r="BJ1209" s="66"/>
      <c r="BK1209" s="66"/>
      <c r="BL1209" s="66"/>
      <c r="BM1209" s="66"/>
      <c r="BN1209" s="66"/>
      <c r="BO1209" s="66"/>
      <c r="BP1209" s="66"/>
      <c r="BQ1209" s="66"/>
      <c r="BR1209" s="66"/>
      <c r="BS1209" s="66"/>
      <c r="BT1209" s="66"/>
      <c r="BU1209" s="66"/>
      <c r="BV1209" s="66"/>
      <c r="BW1209" s="66"/>
      <c r="BX1209" s="66"/>
      <c r="BY1209" s="66"/>
      <c r="BZ1209" s="66"/>
      <c r="CA1209" s="66"/>
      <c r="CB1209" s="66"/>
      <c r="CC1209" s="66"/>
    </row>
    <row r="1210" spans="1:81" x14ac:dyDescent="0.25">
      <c r="A1210" s="66"/>
      <c r="B1210" s="66"/>
      <c r="C1210" s="79"/>
      <c r="D1210" s="67"/>
      <c r="E1210" s="66"/>
      <c r="F1210" s="66"/>
      <c r="G1210" s="66"/>
      <c r="H1210" s="66"/>
      <c r="I1210" s="110"/>
      <c r="J1210" s="110"/>
      <c r="K1210" s="111"/>
      <c r="L1210" s="111"/>
      <c r="M1210" s="112"/>
      <c r="N1210" s="112"/>
      <c r="O1210" s="112"/>
      <c r="P1210" s="66"/>
      <c r="Q1210" s="66"/>
      <c r="R1210" s="66"/>
      <c r="S1210" s="66"/>
      <c r="T1210" s="66"/>
      <c r="U1210" s="66"/>
      <c r="V1210" s="66"/>
      <c r="W1210" s="66"/>
      <c r="X1210" s="66"/>
      <c r="Y1210" s="66"/>
      <c r="Z1210" s="66"/>
      <c r="AA1210" s="66"/>
      <c r="AB1210" s="66"/>
      <c r="AC1210" s="66"/>
      <c r="AD1210" s="66"/>
      <c r="AE1210" s="66"/>
      <c r="AF1210" s="66"/>
      <c r="AG1210" s="66"/>
      <c r="AH1210" s="66"/>
      <c r="AI1210" s="66"/>
      <c r="AJ1210" s="66"/>
      <c r="AK1210" s="66"/>
      <c r="AL1210" s="66"/>
      <c r="AM1210" s="66"/>
      <c r="AN1210" s="66"/>
      <c r="AO1210" s="66"/>
      <c r="AP1210" s="66"/>
      <c r="AQ1210" s="66"/>
      <c r="AR1210" s="66"/>
      <c r="AS1210" s="66"/>
      <c r="AT1210" s="66"/>
      <c r="AU1210" s="66"/>
      <c r="AV1210" s="66"/>
      <c r="AW1210" s="66"/>
      <c r="AX1210" s="66"/>
      <c r="AY1210" s="66"/>
      <c r="AZ1210" s="66"/>
      <c r="BA1210" s="66"/>
      <c r="BB1210" s="66"/>
      <c r="BC1210" s="66"/>
      <c r="BD1210" s="66"/>
      <c r="BE1210" s="66"/>
      <c r="BF1210" s="66"/>
      <c r="BG1210" s="66"/>
      <c r="BH1210" s="66"/>
      <c r="BI1210" s="66"/>
      <c r="BJ1210" s="66"/>
      <c r="BK1210" s="66"/>
      <c r="BL1210" s="66"/>
      <c r="BM1210" s="66"/>
      <c r="BN1210" s="66"/>
      <c r="BO1210" s="66"/>
      <c r="BP1210" s="66"/>
      <c r="BQ1210" s="66"/>
      <c r="BR1210" s="66"/>
      <c r="BS1210" s="66"/>
      <c r="BT1210" s="66"/>
      <c r="BU1210" s="66"/>
      <c r="BV1210" s="66"/>
      <c r="BW1210" s="66"/>
      <c r="BX1210" s="66"/>
      <c r="BY1210" s="66"/>
      <c r="BZ1210" s="66"/>
      <c r="CA1210" s="66"/>
      <c r="CB1210" s="66"/>
      <c r="CC1210" s="66"/>
    </row>
    <row r="1211" spans="1:81" x14ac:dyDescent="0.25">
      <c r="A1211" s="66"/>
      <c r="B1211" s="66"/>
      <c r="C1211" s="79"/>
      <c r="D1211" s="67"/>
      <c r="E1211" s="66"/>
      <c r="F1211" s="66"/>
      <c r="G1211" s="66"/>
      <c r="H1211" s="66"/>
      <c r="I1211" s="110"/>
      <c r="J1211" s="110"/>
      <c r="K1211" s="111"/>
      <c r="L1211" s="111"/>
      <c r="M1211" s="112"/>
      <c r="N1211" s="112"/>
      <c r="O1211" s="112"/>
      <c r="P1211" s="66"/>
      <c r="Q1211" s="66"/>
      <c r="R1211" s="66"/>
      <c r="S1211" s="66"/>
      <c r="T1211" s="66"/>
      <c r="U1211" s="66"/>
      <c r="V1211" s="66"/>
      <c r="W1211" s="66"/>
      <c r="X1211" s="66"/>
      <c r="Y1211" s="66"/>
      <c r="Z1211" s="66"/>
      <c r="AA1211" s="66"/>
      <c r="AB1211" s="66"/>
      <c r="AC1211" s="66"/>
      <c r="AD1211" s="66"/>
      <c r="AE1211" s="66"/>
      <c r="AF1211" s="66"/>
      <c r="AG1211" s="66"/>
      <c r="AH1211" s="66"/>
      <c r="AI1211" s="66"/>
      <c r="AJ1211" s="66"/>
      <c r="AK1211" s="66"/>
      <c r="AL1211" s="66"/>
      <c r="AM1211" s="66"/>
      <c r="AN1211" s="66"/>
      <c r="AO1211" s="66"/>
      <c r="AP1211" s="66"/>
      <c r="AQ1211" s="66"/>
      <c r="AR1211" s="66"/>
      <c r="AS1211" s="66"/>
      <c r="AT1211" s="66"/>
      <c r="AU1211" s="66"/>
      <c r="AV1211" s="66"/>
      <c r="AW1211" s="66"/>
      <c r="AX1211" s="66"/>
      <c r="AY1211" s="66"/>
      <c r="AZ1211" s="66"/>
      <c r="BA1211" s="66"/>
      <c r="BB1211" s="66"/>
      <c r="BC1211" s="66"/>
      <c r="BD1211" s="66"/>
      <c r="BE1211" s="66"/>
      <c r="BF1211" s="66"/>
      <c r="BG1211" s="66"/>
      <c r="BH1211" s="66"/>
      <c r="BI1211" s="66"/>
      <c r="BJ1211" s="66"/>
      <c r="BK1211" s="66"/>
      <c r="BL1211" s="66"/>
      <c r="BM1211" s="66"/>
      <c r="BN1211" s="66"/>
      <c r="BO1211" s="66"/>
      <c r="BP1211" s="66"/>
      <c r="BQ1211" s="66"/>
      <c r="BR1211" s="66"/>
      <c r="BS1211" s="66"/>
      <c r="BT1211" s="66"/>
      <c r="BU1211" s="66"/>
      <c r="BV1211" s="66"/>
      <c r="BW1211" s="66"/>
      <c r="BX1211" s="66"/>
      <c r="BY1211" s="66"/>
      <c r="BZ1211" s="66"/>
      <c r="CA1211" s="66"/>
      <c r="CB1211" s="66"/>
      <c r="CC1211" s="66"/>
    </row>
    <row r="1212" spans="1:81" x14ac:dyDescent="0.25">
      <c r="A1212" s="66"/>
      <c r="B1212" s="66"/>
      <c r="C1212" s="79"/>
      <c r="D1212" s="67"/>
      <c r="E1212" s="66"/>
      <c r="F1212" s="66"/>
      <c r="G1212" s="66"/>
      <c r="H1212" s="66"/>
      <c r="I1212" s="110"/>
      <c r="J1212" s="110"/>
      <c r="K1212" s="111"/>
      <c r="L1212" s="111"/>
      <c r="M1212" s="112"/>
      <c r="N1212" s="112"/>
      <c r="O1212" s="112"/>
      <c r="P1212" s="66"/>
      <c r="Q1212" s="66"/>
      <c r="R1212" s="66"/>
      <c r="S1212" s="66"/>
      <c r="T1212" s="66"/>
      <c r="U1212" s="66"/>
      <c r="V1212" s="66"/>
      <c r="W1212" s="66"/>
      <c r="X1212" s="66"/>
      <c r="Y1212" s="66"/>
      <c r="Z1212" s="66"/>
      <c r="AA1212" s="66"/>
      <c r="AB1212" s="66"/>
      <c r="AC1212" s="66"/>
      <c r="AD1212" s="66"/>
      <c r="AE1212" s="66"/>
      <c r="AF1212" s="66"/>
      <c r="AG1212" s="66"/>
      <c r="AH1212" s="66"/>
      <c r="AI1212" s="66"/>
      <c r="AJ1212" s="66"/>
      <c r="AK1212" s="66"/>
      <c r="AL1212" s="66"/>
      <c r="AM1212" s="66"/>
      <c r="AN1212" s="66"/>
      <c r="AO1212" s="66"/>
      <c r="AP1212" s="66"/>
      <c r="AQ1212" s="66"/>
      <c r="AR1212" s="66"/>
      <c r="AS1212" s="66"/>
      <c r="AT1212" s="66"/>
      <c r="AU1212" s="66"/>
      <c r="AV1212" s="66"/>
      <c r="AW1212" s="66"/>
      <c r="AX1212" s="66"/>
      <c r="AY1212" s="66"/>
      <c r="AZ1212" s="66"/>
      <c r="BA1212" s="66"/>
      <c r="BB1212" s="66"/>
      <c r="BC1212" s="66"/>
      <c r="BD1212" s="66"/>
      <c r="BE1212" s="66"/>
      <c r="BF1212" s="66"/>
      <c r="BG1212" s="66"/>
      <c r="BH1212" s="66"/>
      <c r="BI1212" s="66"/>
      <c r="BJ1212" s="66"/>
      <c r="BK1212" s="66"/>
      <c r="BL1212" s="66"/>
      <c r="BM1212" s="66"/>
      <c r="BN1212" s="66"/>
      <c r="BO1212" s="66"/>
      <c r="BP1212" s="66"/>
      <c r="BQ1212" s="66"/>
      <c r="BR1212" s="66"/>
      <c r="BS1212" s="66"/>
      <c r="BT1212" s="66"/>
      <c r="BU1212" s="66"/>
      <c r="BV1212" s="66"/>
      <c r="BW1212" s="66"/>
      <c r="BX1212" s="66"/>
      <c r="BY1212" s="66"/>
      <c r="BZ1212" s="66"/>
      <c r="CA1212" s="66"/>
      <c r="CB1212" s="66"/>
      <c r="CC1212" s="66"/>
    </row>
    <row r="1213" spans="1:81" x14ac:dyDescent="0.25">
      <c r="A1213" s="66"/>
      <c r="B1213" s="66"/>
      <c r="C1213" s="79"/>
      <c r="D1213" s="67"/>
      <c r="E1213" s="66"/>
      <c r="F1213" s="66"/>
      <c r="G1213" s="66"/>
      <c r="H1213" s="66"/>
      <c r="I1213" s="110"/>
      <c r="J1213" s="110"/>
      <c r="K1213" s="111"/>
      <c r="L1213" s="111"/>
      <c r="M1213" s="112"/>
      <c r="N1213" s="112"/>
      <c r="O1213" s="112"/>
      <c r="P1213" s="66"/>
      <c r="Q1213" s="66"/>
      <c r="R1213" s="66"/>
      <c r="S1213" s="66"/>
      <c r="T1213" s="66"/>
      <c r="U1213" s="66"/>
      <c r="V1213" s="66"/>
      <c r="W1213" s="66"/>
      <c r="X1213" s="66"/>
      <c r="Y1213" s="66"/>
      <c r="Z1213" s="66"/>
      <c r="AA1213" s="66"/>
      <c r="AB1213" s="66"/>
      <c r="AC1213" s="66"/>
      <c r="AD1213" s="66"/>
      <c r="AE1213" s="66"/>
      <c r="AF1213" s="66"/>
      <c r="AG1213" s="66"/>
      <c r="AH1213" s="66"/>
      <c r="AI1213" s="66"/>
      <c r="AJ1213" s="66"/>
      <c r="AK1213" s="66"/>
      <c r="AL1213" s="66"/>
      <c r="AM1213" s="66"/>
      <c r="AN1213" s="66"/>
      <c r="AO1213" s="66"/>
      <c r="AP1213" s="66"/>
      <c r="AQ1213" s="66"/>
      <c r="AR1213" s="66"/>
      <c r="AS1213" s="66"/>
      <c r="AT1213" s="66"/>
      <c r="AU1213" s="66"/>
      <c r="AV1213" s="66"/>
      <c r="AW1213" s="66"/>
      <c r="AX1213" s="66"/>
      <c r="AY1213" s="66"/>
      <c r="AZ1213" s="66"/>
      <c r="BA1213" s="66"/>
      <c r="BB1213" s="66"/>
      <c r="BC1213" s="66"/>
      <c r="BD1213" s="66"/>
      <c r="BE1213" s="66"/>
      <c r="BF1213" s="66"/>
      <c r="BG1213" s="66"/>
      <c r="BH1213" s="66"/>
      <c r="BI1213" s="66"/>
      <c r="BJ1213" s="66"/>
      <c r="BK1213" s="66"/>
      <c r="BL1213" s="66"/>
      <c r="BM1213" s="66"/>
      <c r="BN1213" s="66"/>
      <c r="BO1213" s="66"/>
      <c r="BP1213" s="66"/>
      <c r="BQ1213" s="66"/>
      <c r="BR1213" s="66"/>
      <c r="BS1213" s="66"/>
      <c r="BT1213" s="66"/>
      <c r="BU1213" s="66"/>
      <c r="BV1213" s="66"/>
      <c r="BW1213" s="66"/>
      <c r="BX1213" s="66"/>
      <c r="BY1213" s="66"/>
      <c r="BZ1213" s="66"/>
      <c r="CA1213" s="66"/>
      <c r="CB1213" s="66"/>
      <c r="CC1213" s="66"/>
    </row>
    <row r="1214" spans="1:81" x14ac:dyDescent="0.25">
      <c r="A1214" s="66"/>
      <c r="B1214" s="66"/>
      <c r="C1214" s="79"/>
      <c r="D1214" s="67"/>
      <c r="E1214" s="66"/>
      <c r="F1214" s="66"/>
      <c r="G1214" s="66"/>
      <c r="H1214" s="66"/>
      <c r="I1214" s="110"/>
      <c r="J1214" s="110"/>
      <c r="K1214" s="111"/>
      <c r="L1214" s="111"/>
      <c r="M1214" s="112"/>
      <c r="N1214" s="112"/>
      <c r="O1214" s="112"/>
      <c r="P1214" s="66"/>
      <c r="Q1214" s="66"/>
      <c r="R1214" s="66"/>
      <c r="S1214" s="66"/>
      <c r="T1214" s="66"/>
      <c r="U1214" s="66"/>
      <c r="V1214" s="66"/>
      <c r="W1214" s="66"/>
      <c r="X1214" s="66"/>
      <c r="Y1214" s="66"/>
      <c r="Z1214" s="66"/>
      <c r="AA1214" s="66"/>
      <c r="AB1214" s="66"/>
      <c r="AC1214" s="66"/>
      <c r="AD1214" s="66"/>
      <c r="AE1214" s="66"/>
      <c r="AF1214" s="66"/>
      <c r="AG1214" s="66"/>
      <c r="AH1214" s="66"/>
      <c r="AI1214" s="66"/>
      <c r="AJ1214" s="66"/>
      <c r="AK1214" s="66"/>
      <c r="AL1214" s="66"/>
      <c r="AM1214" s="66"/>
      <c r="AN1214" s="66"/>
      <c r="AO1214" s="66"/>
      <c r="AP1214" s="66"/>
      <c r="AQ1214" s="66"/>
      <c r="AR1214" s="66"/>
      <c r="AS1214" s="66"/>
      <c r="AT1214" s="66"/>
      <c r="AU1214" s="66"/>
      <c r="AV1214" s="66"/>
      <c r="AW1214" s="66"/>
      <c r="AX1214" s="66"/>
      <c r="AY1214" s="66"/>
      <c r="AZ1214" s="66"/>
      <c r="BA1214" s="66"/>
      <c r="BB1214" s="66"/>
      <c r="BC1214" s="66"/>
      <c r="BD1214" s="66"/>
      <c r="BE1214" s="66"/>
      <c r="BF1214" s="66"/>
      <c r="BG1214" s="66"/>
      <c r="BH1214" s="66"/>
      <c r="BI1214" s="66"/>
      <c r="BJ1214" s="66"/>
      <c r="BK1214" s="66"/>
      <c r="BL1214" s="66"/>
      <c r="BM1214" s="66"/>
      <c r="BN1214" s="66"/>
      <c r="BO1214" s="66"/>
      <c r="BP1214" s="66"/>
      <c r="BQ1214" s="66"/>
      <c r="BR1214" s="66"/>
      <c r="BS1214" s="66"/>
      <c r="BT1214" s="66"/>
      <c r="BU1214" s="66"/>
      <c r="BV1214" s="66"/>
      <c r="BW1214" s="66"/>
      <c r="BX1214" s="66"/>
      <c r="BY1214" s="66"/>
      <c r="BZ1214" s="66"/>
      <c r="CA1214" s="66"/>
      <c r="CB1214" s="66"/>
      <c r="CC1214" s="66"/>
    </row>
    <row r="1215" spans="1:81" x14ac:dyDescent="0.25">
      <c r="A1215" s="66"/>
      <c r="B1215" s="66"/>
      <c r="C1215" s="79"/>
      <c r="D1215" s="67"/>
      <c r="E1215" s="66"/>
      <c r="F1215" s="66"/>
      <c r="G1215" s="66"/>
      <c r="H1215" s="66"/>
      <c r="I1215" s="110"/>
      <c r="J1215" s="110"/>
      <c r="K1215" s="111"/>
      <c r="L1215" s="111"/>
      <c r="M1215" s="112"/>
      <c r="N1215" s="112"/>
      <c r="O1215" s="112"/>
      <c r="P1215" s="66"/>
      <c r="Q1215" s="66"/>
      <c r="R1215" s="66"/>
      <c r="S1215" s="66"/>
      <c r="T1215" s="66"/>
      <c r="U1215" s="66"/>
      <c r="V1215" s="66"/>
      <c r="W1215" s="66"/>
      <c r="X1215" s="66"/>
      <c r="Y1215" s="66"/>
      <c r="Z1215" s="66"/>
      <c r="AA1215" s="66"/>
      <c r="AB1215" s="66"/>
      <c r="AC1215" s="66"/>
      <c r="AD1215" s="66"/>
      <c r="AE1215" s="66"/>
      <c r="AF1215" s="66"/>
      <c r="AG1215" s="66"/>
      <c r="AH1215" s="66"/>
      <c r="AI1215" s="66"/>
      <c r="AJ1215" s="66"/>
      <c r="AK1215" s="66"/>
      <c r="AL1215" s="66"/>
      <c r="AM1215" s="66"/>
      <c r="AN1215" s="66"/>
      <c r="AO1215" s="66"/>
      <c r="AP1215" s="66"/>
      <c r="AQ1215" s="66"/>
      <c r="AR1215" s="66"/>
      <c r="AS1215" s="66"/>
      <c r="AT1215" s="66"/>
      <c r="AU1215" s="66"/>
      <c r="AV1215" s="66"/>
      <c r="AW1215" s="66"/>
      <c r="AX1215" s="66"/>
      <c r="AY1215" s="66"/>
      <c r="AZ1215" s="66"/>
      <c r="BA1215" s="66"/>
      <c r="BB1215" s="66"/>
      <c r="BC1215" s="66"/>
      <c r="BD1215" s="66"/>
      <c r="BE1215" s="66"/>
      <c r="BF1215" s="66"/>
      <c r="BG1215" s="66"/>
      <c r="BH1215" s="66"/>
      <c r="BI1215" s="66"/>
      <c r="BJ1215" s="66"/>
      <c r="BK1215" s="66"/>
      <c r="BL1215" s="66"/>
      <c r="BM1215" s="66"/>
      <c r="BN1215" s="66"/>
      <c r="BO1215" s="66"/>
      <c r="BP1215" s="66"/>
      <c r="BQ1215" s="66"/>
      <c r="BR1215" s="66"/>
      <c r="BS1215" s="66"/>
      <c r="BT1215" s="66"/>
      <c r="BU1215" s="66"/>
      <c r="BV1215" s="66"/>
      <c r="BW1215" s="66"/>
      <c r="BX1215" s="66"/>
      <c r="BY1215" s="66"/>
      <c r="BZ1215" s="66"/>
      <c r="CA1215" s="66"/>
      <c r="CB1215" s="66"/>
      <c r="CC1215" s="66"/>
    </row>
    <row r="1216" spans="1:81" x14ac:dyDescent="0.25">
      <c r="A1216" s="66"/>
      <c r="B1216" s="66"/>
      <c r="C1216" s="79"/>
      <c r="D1216" s="67"/>
      <c r="E1216" s="66"/>
      <c r="F1216" s="66"/>
      <c r="G1216" s="66"/>
      <c r="H1216" s="66"/>
      <c r="I1216" s="110"/>
      <c r="J1216" s="110"/>
      <c r="K1216" s="111"/>
      <c r="L1216" s="111"/>
      <c r="M1216" s="112"/>
      <c r="N1216" s="112"/>
      <c r="O1216" s="112"/>
      <c r="P1216" s="66"/>
      <c r="Q1216" s="66"/>
      <c r="R1216" s="66"/>
      <c r="S1216" s="66"/>
      <c r="T1216" s="66"/>
      <c r="U1216" s="66"/>
      <c r="V1216" s="66"/>
      <c r="W1216" s="66"/>
      <c r="X1216" s="66"/>
      <c r="Y1216" s="66"/>
      <c r="Z1216" s="66"/>
      <c r="AA1216" s="66"/>
      <c r="AB1216" s="66"/>
      <c r="AC1216" s="66"/>
      <c r="AD1216" s="66"/>
      <c r="AE1216" s="66"/>
      <c r="AF1216" s="66"/>
      <c r="AG1216" s="66"/>
      <c r="AH1216" s="66"/>
      <c r="AI1216" s="66"/>
      <c r="AJ1216" s="66"/>
      <c r="AK1216" s="66"/>
      <c r="AL1216" s="66"/>
      <c r="AM1216" s="66"/>
      <c r="AN1216" s="66"/>
      <c r="AO1216" s="66"/>
      <c r="AP1216" s="66"/>
      <c r="AQ1216" s="66"/>
      <c r="AR1216" s="66"/>
      <c r="AS1216" s="66"/>
      <c r="AT1216" s="66"/>
      <c r="AU1216" s="66"/>
      <c r="AV1216" s="66"/>
      <c r="AW1216" s="66"/>
      <c r="AX1216" s="66"/>
      <c r="AY1216" s="66"/>
      <c r="AZ1216" s="66"/>
      <c r="BA1216" s="66"/>
      <c r="BB1216" s="66"/>
      <c r="BC1216" s="66"/>
      <c r="BD1216" s="66"/>
      <c r="BE1216" s="66"/>
      <c r="BF1216" s="66"/>
      <c r="BG1216" s="66"/>
      <c r="BH1216" s="66"/>
      <c r="BI1216" s="66"/>
      <c r="BJ1216" s="66"/>
      <c r="BK1216" s="66"/>
      <c r="BL1216" s="66"/>
      <c r="BM1216" s="66"/>
      <c r="BN1216" s="66"/>
      <c r="BO1216" s="66"/>
      <c r="BP1216" s="66"/>
      <c r="BQ1216" s="66"/>
      <c r="BR1216" s="66"/>
      <c r="BS1216" s="66"/>
      <c r="BT1216" s="66"/>
      <c r="BU1216" s="66"/>
      <c r="BV1216" s="66"/>
      <c r="BW1216" s="66"/>
      <c r="BX1216" s="66"/>
      <c r="BY1216" s="66"/>
      <c r="BZ1216" s="66"/>
      <c r="CA1216" s="66"/>
      <c r="CB1216" s="66"/>
      <c r="CC1216" s="66"/>
    </row>
    <row r="1217" spans="1:81" x14ac:dyDescent="0.25">
      <c r="A1217" s="66"/>
      <c r="B1217" s="66"/>
      <c r="C1217" s="79"/>
      <c r="D1217" s="67"/>
      <c r="E1217" s="66"/>
      <c r="F1217" s="66"/>
      <c r="G1217" s="66"/>
      <c r="H1217" s="66"/>
      <c r="I1217" s="110"/>
      <c r="J1217" s="110"/>
      <c r="K1217" s="111"/>
      <c r="L1217" s="111"/>
      <c r="M1217" s="112"/>
      <c r="N1217" s="112"/>
      <c r="O1217" s="112"/>
      <c r="P1217" s="66"/>
      <c r="Q1217" s="66"/>
      <c r="R1217" s="66"/>
      <c r="S1217" s="66"/>
      <c r="T1217" s="66"/>
      <c r="U1217" s="66"/>
      <c r="V1217" s="66"/>
      <c r="W1217" s="66"/>
      <c r="X1217" s="66"/>
      <c r="Y1217" s="66"/>
      <c r="Z1217" s="66"/>
      <c r="AA1217" s="66"/>
      <c r="AB1217" s="66"/>
      <c r="AC1217" s="66"/>
      <c r="AD1217" s="66"/>
      <c r="AE1217" s="66"/>
      <c r="AF1217" s="66"/>
      <c r="AG1217" s="66"/>
      <c r="AH1217" s="66"/>
      <c r="AI1217" s="66"/>
      <c r="AJ1217" s="66"/>
      <c r="AK1217" s="66"/>
      <c r="AL1217" s="66"/>
      <c r="AM1217" s="66"/>
      <c r="AN1217" s="66"/>
      <c r="AO1217" s="66"/>
      <c r="AP1217" s="66"/>
      <c r="AQ1217" s="66"/>
      <c r="AR1217" s="66"/>
      <c r="AS1217" s="66"/>
      <c r="AT1217" s="66"/>
      <c r="AU1217" s="66"/>
      <c r="AV1217" s="66"/>
      <c r="AW1217" s="66"/>
      <c r="AX1217" s="66"/>
      <c r="AY1217" s="66"/>
      <c r="AZ1217" s="66"/>
      <c r="BA1217" s="66"/>
      <c r="BB1217" s="66"/>
      <c r="BC1217" s="66"/>
      <c r="BD1217" s="66"/>
      <c r="BE1217" s="66"/>
      <c r="BF1217" s="66"/>
      <c r="BG1217" s="66"/>
      <c r="BH1217" s="66"/>
      <c r="BI1217" s="66"/>
      <c r="BJ1217" s="66"/>
      <c r="BK1217" s="66"/>
      <c r="BL1217" s="66"/>
      <c r="BM1217" s="66"/>
      <c r="BN1217" s="66"/>
      <c r="BO1217" s="66"/>
      <c r="BP1217" s="66"/>
      <c r="BQ1217" s="66"/>
      <c r="BR1217" s="66"/>
      <c r="BS1217" s="66"/>
      <c r="BT1217" s="66"/>
      <c r="BU1217" s="66"/>
      <c r="BV1217" s="66"/>
      <c r="BW1217" s="66"/>
      <c r="BX1217" s="66"/>
      <c r="BY1217" s="66"/>
      <c r="BZ1217" s="66"/>
      <c r="CA1217" s="66"/>
      <c r="CB1217" s="66"/>
      <c r="CC1217" s="66"/>
    </row>
    <row r="1218" spans="1:81" x14ac:dyDescent="0.25">
      <c r="A1218" s="66"/>
      <c r="B1218" s="66"/>
      <c r="C1218" s="79"/>
      <c r="D1218" s="67"/>
      <c r="E1218" s="66"/>
      <c r="F1218" s="66"/>
      <c r="G1218" s="66"/>
      <c r="H1218" s="66"/>
      <c r="I1218" s="110"/>
      <c r="J1218" s="110"/>
      <c r="K1218" s="111"/>
      <c r="L1218" s="111"/>
      <c r="M1218" s="112"/>
      <c r="N1218" s="112"/>
      <c r="O1218" s="112"/>
      <c r="P1218" s="66"/>
      <c r="Q1218" s="66"/>
      <c r="R1218" s="66"/>
      <c r="S1218" s="66"/>
      <c r="T1218" s="66"/>
      <c r="U1218" s="66"/>
      <c r="V1218" s="66"/>
      <c r="W1218" s="66"/>
      <c r="X1218" s="66"/>
      <c r="Y1218" s="66"/>
      <c r="Z1218" s="66"/>
      <c r="AA1218" s="66"/>
      <c r="AB1218" s="66"/>
      <c r="AC1218" s="66"/>
      <c r="AD1218" s="66"/>
      <c r="AE1218" s="66"/>
      <c r="AF1218" s="66"/>
      <c r="AG1218" s="66"/>
      <c r="AH1218" s="66"/>
      <c r="AI1218" s="66"/>
      <c r="AJ1218" s="66"/>
      <c r="AK1218" s="66"/>
      <c r="AL1218" s="66"/>
      <c r="AM1218" s="66"/>
      <c r="AN1218" s="66"/>
      <c r="AO1218" s="66"/>
      <c r="AP1218" s="66"/>
      <c r="AQ1218" s="66"/>
      <c r="AR1218" s="66"/>
      <c r="AS1218" s="66"/>
      <c r="AT1218" s="66"/>
      <c r="AU1218" s="66"/>
      <c r="AV1218" s="66"/>
      <c r="AW1218" s="66"/>
      <c r="AX1218" s="66"/>
      <c r="AY1218" s="66"/>
      <c r="AZ1218" s="66"/>
      <c r="BA1218" s="66"/>
      <c r="BB1218" s="66"/>
      <c r="BC1218" s="66"/>
      <c r="BD1218" s="66"/>
      <c r="BE1218" s="66"/>
      <c r="BF1218" s="66"/>
      <c r="BG1218" s="66"/>
      <c r="BH1218" s="66"/>
      <c r="BI1218" s="66"/>
      <c r="BJ1218" s="66"/>
      <c r="BK1218" s="66"/>
      <c r="BL1218" s="66"/>
      <c r="BM1218" s="66"/>
      <c r="BN1218" s="66"/>
      <c r="BO1218" s="66"/>
      <c r="BP1218" s="66"/>
      <c r="BQ1218" s="66"/>
      <c r="BR1218" s="66"/>
      <c r="BS1218" s="66"/>
      <c r="BT1218" s="66"/>
      <c r="BU1218" s="66"/>
      <c r="BV1218" s="66"/>
      <c r="BW1218" s="66"/>
      <c r="BX1218" s="66"/>
      <c r="BY1218" s="66"/>
      <c r="BZ1218" s="66"/>
      <c r="CA1218" s="66"/>
      <c r="CB1218" s="66"/>
      <c r="CC1218" s="66"/>
    </row>
    <row r="1219" spans="1:81" x14ac:dyDescent="0.25">
      <c r="A1219" s="66"/>
      <c r="B1219" s="66"/>
      <c r="C1219" s="79"/>
      <c r="D1219" s="67"/>
      <c r="E1219" s="66"/>
      <c r="F1219" s="66"/>
      <c r="G1219" s="66"/>
      <c r="H1219" s="66"/>
      <c r="I1219" s="110"/>
      <c r="J1219" s="110"/>
      <c r="K1219" s="111"/>
      <c r="L1219" s="111"/>
      <c r="M1219" s="112"/>
      <c r="N1219" s="112"/>
      <c r="O1219" s="112"/>
      <c r="P1219" s="66"/>
      <c r="Q1219" s="66"/>
      <c r="R1219" s="66"/>
      <c r="S1219" s="66"/>
      <c r="T1219" s="66"/>
      <c r="U1219" s="66"/>
      <c r="V1219" s="66"/>
      <c r="W1219" s="66"/>
      <c r="X1219" s="66"/>
      <c r="Y1219" s="66"/>
      <c r="Z1219" s="66"/>
      <c r="AA1219" s="66"/>
      <c r="AB1219" s="66"/>
      <c r="AC1219" s="66"/>
      <c r="AD1219" s="66"/>
      <c r="AE1219" s="66"/>
      <c r="AF1219" s="66"/>
      <c r="AG1219" s="66"/>
      <c r="AH1219" s="66"/>
      <c r="AI1219" s="66"/>
      <c r="AJ1219" s="66"/>
      <c r="AK1219" s="66"/>
      <c r="AL1219" s="66"/>
      <c r="AM1219" s="66"/>
      <c r="AN1219" s="66"/>
      <c r="AO1219" s="66"/>
      <c r="AP1219" s="66"/>
      <c r="AQ1219" s="66"/>
      <c r="AR1219" s="66"/>
      <c r="AS1219" s="66"/>
      <c r="AT1219" s="66"/>
      <c r="AU1219" s="66"/>
      <c r="AV1219" s="66"/>
      <c r="AW1219" s="66"/>
      <c r="AX1219" s="66"/>
      <c r="AY1219" s="66"/>
      <c r="AZ1219" s="66"/>
      <c r="BA1219" s="66"/>
      <c r="BB1219" s="66"/>
      <c r="BC1219" s="66"/>
      <c r="BD1219" s="66"/>
      <c r="BE1219" s="66"/>
      <c r="BF1219" s="66"/>
      <c r="BG1219" s="66"/>
      <c r="BH1219" s="66"/>
      <c r="BI1219" s="66"/>
      <c r="BJ1219" s="66"/>
      <c r="BK1219" s="66"/>
      <c r="BL1219" s="66"/>
      <c r="BM1219" s="66"/>
      <c r="BN1219" s="66"/>
      <c r="BO1219" s="66"/>
      <c r="BP1219" s="66"/>
      <c r="BQ1219" s="66"/>
      <c r="BR1219" s="66"/>
      <c r="BS1219" s="66"/>
      <c r="BT1219" s="66"/>
      <c r="BU1219" s="66"/>
      <c r="BV1219" s="66"/>
      <c r="BW1219" s="66"/>
      <c r="BX1219" s="66"/>
      <c r="BY1219" s="66"/>
      <c r="BZ1219" s="66"/>
      <c r="CA1219" s="66"/>
      <c r="CB1219" s="66"/>
      <c r="CC1219" s="66"/>
    </row>
    <row r="1220" spans="1:81" x14ac:dyDescent="0.25">
      <c r="A1220" s="66"/>
      <c r="B1220" s="66"/>
      <c r="C1220" s="79"/>
      <c r="D1220" s="67"/>
      <c r="E1220" s="66"/>
      <c r="F1220" s="66"/>
      <c r="G1220" s="66"/>
      <c r="H1220" s="66"/>
      <c r="I1220" s="110"/>
      <c r="J1220" s="110"/>
      <c r="K1220" s="111"/>
      <c r="L1220" s="111"/>
      <c r="M1220" s="112"/>
      <c r="N1220" s="112"/>
      <c r="O1220" s="112"/>
      <c r="P1220" s="66"/>
      <c r="Q1220" s="66"/>
      <c r="R1220" s="66"/>
      <c r="S1220" s="66"/>
      <c r="T1220" s="66"/>
      <c r="U1220" s="66"/>
      <c r="V1220" s="66"/>
      <c r="W1220" s="66"/>
      <c r="X1220" s="66"/>
      <c r="Y1220" s="66"/>
      <c r="Z1220" s="66"/>
      <c r="AA1220" s="66"/>
      <c r="AB1220" s="66"/>
      <c r="AC1220" s="66"/>
      <c r="AD1220" s="66"/>
      <c r="AE1220" s="66"/>
      <c r="AF1220" s="66"/>
      <c r="AG1220" s="66"/>
      <c r="AH1220" s="66"/>
      <c r="AI1220" s="66"/>
      <c r="AJ1220" s="66"/>
      <c r="AK1220" s="66"/>
      <c r="AL1220" s="66"/>
      <c r="AM1220" s="66"/>
      <c r="AN1220" s="66"/>
      <c r="AO1220" s="66"/>
      <c r="AP1220" s="66"/>
      <c r="AQ1220" s="66"/>
      <c r="AR1220" s="66"/>
      <c r="AS1220" s="66"/>
      <c r="AT1220" s="66"/>
      <c r="AU1220" s="66"/>
      <c r="AV1220" s="66"/>
      <c r="AW1220" s="66"/>
      <c r="AX1220" s="66"/>
      <c r="AY1220" s="66"/>
      <c r="AZ1220" s="66"/>
      <c r="BA1220" s="66"/>
      <c r="BB1220" s="66"/>
      <c r="BC1220" s="66"/>
      <c r="BD1220" s="66"/>
      <c r="BE1220" s="66"/>
      <c r="BF1220" s="66"/>
      <c r="BG1220" s="66"/>
      <c r="BH1220" s="66"/>
      <c r="BI1220" s="66"/>
      <c r="BJ1220" s="66"/>
      <c r="BK1220" s="66"/>
      <c r="BL1220" s="66"/>
      <c r="BM1220" s="66"/>
      <c r="BN1220" s="66"/>
      <c r="BO1220" s="66"/>
      <c r="BP1220" s="66"/>
      <c r="BQ1220" s="66"/>
      <c r="BR1220" s="66"/>
      <c r="BS1220" s="66"/>
      <c r="BT1220" s="66"/>
      <c r="BU1220" s="66"/>
      <c r="BV1220" s="66"/>
      <c r="BW1220" s="66"/>
      <c r="BX1220" s="66"/>
      <c r="BY1220" s="66"/>
      <c r="BZ1220" s="66"/>
      <c r="CA1220" s="66"/>
      <c r="CB1220" s="66"/>
      <c r="CC1220" s="66"/>
    </row>
    <row r="1221" spans="1:81" x14ac:dyDescent="0.25">
      <c r="A1221" s="66"/>
      <c r="B1221" s="66"/>
      <c r="C1221" s="79"/>
      <c r="D1221" s="67"/>
      <c r="E1221" s="66"/>
      <c r="F1221" s="66"/>
      <c r="G1221" s="66"/>
      <c r="H1221" s="66"/>
      <c r="I1221" s="110"/>
      <c r="J1221" s="110"/>
      <c r="K1221" s="111"/>
      <c r="L1221" s="111"/>
      <c r="M1221" s="112"/>
      <c r="N1221" s="112"/>
      <c r="O1221" s="112"/>
      <c r="P1221" s="66"/>
      <c r="Q1221" s="66"/>
      <c r="R1221" s="66"/>
      <c r="S1221" s="66"/>
      <c r="T1221" s="66"/>
      <c r="U1221" s="66"/>
      <c r="V1221" s="66"/>
      <c r="W1221" s="66"/>
      <c r="X1221" s="66"/>
      <c r="Y1221" s="66"/>
      <c r="Z1221" s="66"/>
      <c r="AA1221" s="66"/>
      <c r="AB1221" s="66"/>
      <c r="AC1221" s="66"/>
      <c r="AD1221" s="66"/>
      <c r="AE1221" s="66"/>
      <c r="AF1221" s="66"/>
      <c r="AG1221" s="66"/>
      <c r="AH1221" s="66"/>
      <c r="AI1221" s="66"/>
      <c r="AJ1221" s="66"/>
      <c r="AK1221" s="66"/>
      <c r="AL1221" s="66"/>
      <c r="AM1221" s="66"/>
      <c r="AN1221" s="66"/>
      <c r="AO1221" s="66"/>
      <c r="AP1221" s="66"/>
      <c r="AQ1221" s="66"/>
      <c r="AR1221" s="66"/>
      <c r="AS1221" s="66"/>
      <c r="AT1221" s="66"/>
      <c r="AU1221" s="66"/>
      <c r="AV1221" s="66"/>
      <c r="AW1221" s="66"/>
      <c r="AX1221" s="66"/>
      <c r="AY1221" s="66"/>
      <c r="AZ1221" s="66"/>
      <c r="BA1221" s="66"/>
      <c r="BB1221" s="66"/>
      <c r="BC1221" s="66"/>
      <c r="BD1221" s="66"/>
      <c r="BE1221" s="66"/>
      <c r="BF1221" s="66"/>
      <c r="BG1221" s="66"/>
      <c r="BH1221" s="66"/>
      <c r="BI1221" s="66"/>
      <c r="BJ1221" s="66"/>
      <c r="BK1221" s="66"/>
      <c r="BL1221" s="66"/>
      <c r="BM1221" s="66"/>
      <c r="BN1221" s="66"/>
      <c r="BO1221" s="66"/>
      <c r="BP1221" s="66"/>
      <c r="BQ1221" s="66"/>
      <c r="BR1221" s="66"/>
      <c r="BS1221" s="66"/>
      <c r="BT1221" s="66"/>
      <c r="BU1221" s="66"/>
      <c r="BV1221" s="66"/>
      <c r="BW1221" s="66"/>
      <c r="BX1221" s="66"/>
      <c r="BY1221" s="66"/>
      <c r="BZ1221" s="66"/>
      <c r="CA1221" s="66"/>
      <c r="CB1221" s="66"/>
      <c r="CC1221" s="66"/>
    </row>
    <row r="1222" spans="1:81" x14ac:dyDescent="0.25">
      <c r="A1222" s="66"/>
      <c r="B1222" s="66"/>
      <c r="C1222" s="79"/>
      <c r="D1222" s="67"/>
      <c r="E1222" s="66"/>
      <c r="F1222" s="66"/>
      <c r="G1222" s="66"/>
      <c r="H1222" s="66"/>
      <c r="I1222" s="110"/>
      <c r="J1222" s="110"/>
      <c r="K1222" s="111"/>
      <c r="L1222" s="111"/>
      <c r="M1222" s="112"/>
      <c r="N1222" s="112"/>
      <c r="O1222" s="112"/>
      <c r="P1222" s="66"/>
      <c r="Q1222" s="66"/>
      <c r="R1222" s="66"/>
      <c r="S1222" s="66"/>
      <c r="T1222" s="66"/>
      <c r="U1222" s="66"/>
      <c r="V1222" s="66"/>
      <c r="W1222" s="66"/>
      <c r="X1222" s="66"/>
      <c r="Y1222" s="66"/>
      <c r="Z1222" s="66"/>
      <c r="AA1222" s="66"/>
      <c r="AB1222" s="66"/>
      <c r="AC1222" s="66"/>
      <c r="AD1222" s="66"/>
      <c r="AE1222" s="66"/>
      <c r="AF1222" s="66"/>
      <c r="AG1222" s="66"/>
      <c r="AH1222" s="66"/>
      <c r="AI1222" s="66"/>
      <c r="AJ1222" s="66"/>
      <c r="AK1222" s="66"/>
      <c r="AL1222" s="66"/>
      <c r="AM1222" s="66"/>
      <c r="AN1222" s="66"/>
      <c r="AO1222" s="66"/>
      <c r="AP1222" s="66"/>
      <c r="AQ1222" s="66"/>
      <c r="AR1222" s="66"/>
      <c r="AS1222" s="66"/>
      <c r="AT1222" s="66"/>
      <c r="AU1222" s="66"/>
      <c r="AV1222" s="66"/>
      <c r="AW1222" s="66"/>
      <c r="AX1222" s="66"/>
      <c r="AY1222" s="66"/>
      <c r="AZ1222" s="66"/>
      <c r="BA1222" s="66"/>
      <c r="BB1222" s="66"/>
      <c r="BC1222" s="66"/>
      <c r="BD1222" s="66"/>
      <c r="BE1222" s="66"/>
      <c r="BF1222" s="66"/>
      <c r="BG1222" s="66"/>
      <c r="BH1222" s="66"/>
      <c r="BI1222" s="66"/>
      <c r="BJ1222" s="66"/>
      <c r="BK1222" s="66"/>
      <c r="BL1222" s="66"/>
      <c r="BM1222" s="66"/>
      <c r="BN1222" s="66"/>
      <c r="BO1222" s="66"/>
      <c r="BP1222" s="66"/>
      <c r="BQ1222" s="66"/>
      <c r="BR1222" s="66"/>
      <c r="BS1222" s="66"/>
      <c r="BT1222" s="66"/>
      <c r="BU1222" s="66"/>
      <c r="BV1222" s="66"/>
      <c r="BW1222" s="66"/>
      <c r="BX1222" s="66"/>
      <c r="BY1222" s="66"/>
      <c r="BZ1222" s="66"/>
      <c r="CA1222" s="66"/>
      <c r="CB1222" s="66"/>
      <c r="CC1222" s="66"/>
    </row>
    <row r="1223" spans="1:81" x14ac:dyDescent="0.25">
      <c r="A1223" s="66"/>
      <c r="B1223" s="66"/>
      <c r="C1223" s="79"/>
      <c r="D1223" s="67"/>
      <c r="E1223" s="66"/>
      <c r="F1223" s="66"/>
      <c r="G1223" s="66"/>
      <c r="H1223" s="66"/>
      <c r="I1223" s="110"/>
      <c r="J1223" s="110"/>
      <c r="K1223" s="111"/>
      <c r="L1223" s="111"/>
      <c r="M1223" s="112"/>
      <c r="N1223" s="112"/>
      <c r="O1223" s="112"/>
      <c r="P1223" s="66"/>
      <c r="Q1223" s="66"/>
      <c r="R1223" s="66"/>
      <c r="S1223" s="66"/>
      <c r="T1223" s="66"/>
      <c r="U1223" s="66"/>
      <c r="V1223" s="66"/>
      <c r="W1223" s="66"/>
      <c r="X1223" s="66"/>
      <c r="Y1223" s="66"/>
      <c r="Z1223" s="66"/>
      <c r="AA1223" s="66"/>
      <c r="AB1223" s="66"/>
      <c r="AC1223" s="66"/>
      <c r="AD1223" s="66"/>
      <c r="AE1223" s="66"/>
      <c r="AF1223" s="66"/>
      <c r="AG1223" s="66"/>
      <c r="AH1223" s="66"/>
      <c r="AI1223" s="66"/>
      <c r="AJ1223" s="66"/>
      <c r="AK1223" s="66"/>
      <c r="AL1223" s="66"/>
      <c r="AM1223" s="66"/>
      <c r="AN1223" s="66"/>
      <c r="AO1223" s="66"/>
      <c r="AP1223" s="66"/>
      <c r="AQ1223" s="66"/>
      <c r="AR1223" s="66"/>
      <c r="AS1223" s="66"/>
      <c r="AT1223" s="66"/>
      <c r="AU1223" s="66"/>
      <c r="AV1223" s="66"/>
      <c r="AW1223" s="66"/>
      <c r="AX1223" s="66"/>
      <c r="AY1223" s="66"/>
      <c r="AZ1223" s="66"/>
      <c r="BA1223" s="66"/>
      <c r="BB1223" s="66"/>
      <c r="BC1223" s="66"/>
      <c r="BD1223" s="66"/>
      <c r="BE1223" s="66"/>
      <c r="BF1223" s="66"/>
      <c r="BG1223" s="66"/>
      <c r="BH1223" s="66"/>
      <c r="BI1223" s="66"/>
      <c r="BJ1223" s="66"/>
      <c r="BK1223" s="66"/>
      <c r="BL1223" s="66"/>
      <c r="BM1223" s="66"/>
      <c r="BN1223" s="66"/>
      <c r="BO1223" s="66"/>
      <c r="BP1223" s="66"/>
      <c r="BQ1223" s="66"/>
      <c r="BR1223" s="66"/>
      <c r="BS1223" s="66"/>
      <c r="BT1223" s="66"/>
      <c r="BU1223" s="66"/>
      <c r="BV1223" s="66"/>
      <c r="BW1223" s="66"/>
      <c r="BX1223" s="66"/>
      <c r="BY1223" s="66"/>
      <c r="BZ1223" s="66"/>
      <c r="CA1223" s="66"/>
      <c r="CB1223" s="66"/>
      <c r="CC1223" s="66"/>
    </row>
    <row r="1224" spans="1:81" x14ac:dyDescent="0.25">
      <c r="A1224" s="66"/>
      <c r="B1224" s="66"/>
      <c r="C1224" s="79"/>
      <c r="D1224" s="67"/>
      <c r="E1224" s="66"/>
      <c r="F1224" s="66"/>
      <c r="G1224" s="66"/>
      <c r="H1224" s="66"/>
      <c r="I1224" s="110"/>
      <c r="J1224" s="110"/>
      <c r="K1224" s="111"/>
      <c r="L1224" s="111"/>
      <c r="M1224" s="112"/>
      <c r="N1224" s="112"/>
      <c r="O1224" s="112"/>
      <c r="P1224" s="66"/>
      <c r="Q1224" s="66"/>
      <c r="R1224" s="66"/>
      <c r="S1224" s="66"/>
      <c r="T1224" s="66"/>
      <c r="U1224" s="66"/>
      <c r="V1224" s="66"/>
      <c r="W1224" s="66"/>
      <c r="X1224" s="66"/>
      <c r="Y1224" s="66"/>
      <c r="Z1224" s="66"/>
      <c r="AA1224" s="66"/>
      <c r="AB1224" s="66"/>
      <c r="AC1224" s="66"/>
      <c r="AD1224" s="66"/>
      <c r="AE1224" s="66"/>
      <c r="AF1224" s="66"/>
      <c r="AG1224" s="66"/>
      <c r="AH1224" s="66"/>
      <c r="AI1224" s="66"/>
      <c r="AJ1224" s="66"/>
      <c r="AK1224" s="66"/>
      <c r="AL1224" s="66"/>
      <c r="AM1224" s="66"/>
      <c r="AN1224" s="66"/>
      <c r="AO1224" s="66"/>
      <c r="AP1224" s="66"/>
      <c r="AQ1224" s="66"/>
      <c r="AR1224" s="66"/>
      <c r="AS1224" s="66"/>
      <c r="AT1224" s="66"/>
      <c r="AU1224" s="66"/>
      <c r="AV1224" s="66"/>
      <c r="AW1224" s="66"/>
      <c r="AX1224" s="66"/>
      <c r="AY1224" s="66"/>
      <c r="AZ1224" s="66"/>
      <c r="BA1224" s="66"/>
      <c r="BB1224" s="66"/>
      <c r="BC1224" s="66"/>
      <c r="BD1224" s="66"/>
      <c r="BE1224" s="66"/>
      <c r="BF1224" s="66"/>
      <c r="BG1224" s="66"/>
      <c r="BH1224" s="66"/>
      <c r="BI1224" s="66"/>
      <c r="BJ1224" s="66"/>
      <c r="BK1224" s="66"/>
      <c r="BL1224" s="66"/>
      <c r="BM1224" s="66"/>
      <c r="BN1224" s="66"/>
      <c r="BO1224" s="66"/>
      <c r="BP1224" s="66"/>
      <c r="BQ1224" s="66"/>
      <c r="BR1224" s="66"/>
      <c r="BS1224" s="66"/>
      <c r="BT1224" s="66"/>
      <c r="BU1224" s="66"/>
      <c r="BV1224" s="66"/>
      <c r="BW1224" s="66"/>
      <c r="BX1224" s="66"/>
      <c r="BY1224" s="66"/>
      <c r="BZ1224" s="66"/>
      <c r="CA1224" s="66"/>
      <c r="CB1224" s="66"/>
      <c r="CC1224" s="66"/>
    </row>
    <row r="1225" spans="1:81" x14ac:dyDescent="0.25">
      <c r="A1225" s="66"/>
      <c r="B1225" s="66"/>
      <c r="C1225" s="79"/>
      <c r="D1225" s="67"/>
      <c r="E1225" s="66"/>
      <c r="F1225" s="66"/>
      <c r="G1225" s="66"/>
      <c r="H1225" s="66"/>
      <c r="I1225" s="110"/>
      <c r="J1225" s="110"/>
      <c r="K1225" s="111"/>
      <c r="L1225" s="111"/>
      <c r="M1225" s="112"/>
      <c r="N1225" s="112"/>
      <c r="O1225" s="112"/>
      <c r="P1225" s="66"/>
      <c r="Q1225" s="66"/>
      <c r="R1225" s="66"/>
      <c r="S1225" s="66"/>
      <c r="T1225" s="66"/>
      <c r="U1225" s="66"/>
      <c r="V1225" s="66"/>
      <c r="W1225" s="66"/>
      <c r="X1225" s="66"/>
      <c r="Y1225" s="66"/>
      <c r="Z1225" s="66"/>
      <c r="AA1225" s="66"/>
      <c r="AB1225" s="66"/>
      <c r="AC1225" s="66"/>
      <c r="AD1225" s="66"/>
      <c r="AE1225" s="66"/>
      <c r="AF1225" s="66"/>
      <c r="AG1225" s="66"/>
      <c r="AH1225" s="66"/>
      <c r="AI1225" s="66"/>
      <c r="AJ1225" s="66"/>
      <c r="AK1225" s="66"/>
      <c r="AL1225" s="66"/>
      <c r="AM1225" s="66"/>
      <c r="AN1225" s="66"/>
      <c r="AO1225" s="66"/>
      <c r="AP1225" s="66"/>
      <c r="AQ1225" s="66"/>
      <c r="AR1225" s="66"/>
      <c r="AS1225" s="66"/>
      <c r="AT1225" s="66"/>
      <c r="AU1225" s="66"/>
      <c r="AV1225" s="66"/>
      <c r="AW1225" s="66"/>
      <c r="AX1225" s="66"/>
      <c r="AY1225" s="66"/>
      <c r="AZ1225" s="66"/>
      <c r="BA1225" s="66"/>
      <c r="BB1225" s="66"/>
      <c r="BC1225" s="66"/>
      <c r="BD1225" s="66"/>
      <c r="BE1225" s="66"/>
      <c r="BF1225" s="66"/>
      <c r="BG1225" s="66"/>
      <c r="BH1225" s="66"/>
      <c r="BI1225" s="66"/>
      <c r="BJ1225" s="66"/>
      <c r="BK1225" s="66"/>
      <c r="BL1225" s="66"/>
      <c r="BM1225" s="66"/>
      <c r="BN1225" s="66"/>
      <c r="BO1225" s="66"/>
      <c r="BP1225" s="66"/>
      <c r="BQ1225" s="66"/>
      <c r="BR1225" s="66"/>
      <c r="BS1225" s="66"/>
      <c r="BT1225" s="66"/>
      <c r="BU1225" s="66"/>
      <c r="BV1225" s="66"/>
      <c r="BW1225" s="66"/>
      <c r="BX1225" s="66"/>
      <c r="BY1225" s="66"/>
      <c r="BZ1225" s="66"/>
      <c r="CA1225" s="66"/>
      <c r="CB1225" s="66"/>
      <c r="CC1225" s="66"/>
    </row>
    <row r="1226" spans="1:81" x14ac:dyDescent="0.25">
      <c r="A1226" s="66"/>
      <c r="B1226" s="66"/>
      <c r="C1226" s="79"/>
      <c r="D1226" s="67"/>
      <c r="E1226" s="66"/>
      <c r="F1226" s="66"/>
      <c r="G1226" s="66"/>
      <c r="H1226" s="66"/>
      <c r="I1226" s="110"/>
      <c r="J1226" s="110"/>
      <c r="K1226" s="111"/>
      <c r="L1226" s="111"/>
      <c r="M1226" s="112"/>
      <c r="N1226" s="112"/>
      <c r="O1226" s="112"/>
      <c r="P1226" s="66"/>
      <c r="Q1226" s="66"/>
      <c r="R1226" s="66"/>
      <c r="S1226" s="66"/>
      <c r="T1226" s="66"/>
      <c r="U1226" s="66"/>
      <c r="V1226" s="66"/>
      <c r="W1226" s="66"/>
      <c r="X1226" s="66"/>
      <c r="Y1226" s="66"/>
      <c r="Z1226" s="66"/>
      <c r="AA1226" s="66"/>
      <c r="AB1226" s="66"/>
      <c r="AC1226" s="66"/>
      <c r="AD1226" s="66"/>
      <c r="AE1226" s="66"/>
      <c r="AF1226" s="66"/>
      <c r="AG1226" s="66"/>
      <c r="AH1226" s="66"/>
      <c r="AI1226" s="66"/>
      <c r="AJ1226" s="66"/>
      <c r="AK1226" s="66"/>
      <c r="AL1226" s="66"/>
      <c r="AM1226" s="66"/>
      <c r="AN1226" s="66"/>
      <c r="AO1226" s="66"/>
      <c r="AP1226" s="66"/>
      <c r="AQ1226" s="66"/>
      <c r="AR1226" s="66"/>
      <c r="AS1226" s="66"/>
      <c r="AT1226" s="66"/>
      <c r="AU1226" s="66"/>
      <c r="AV1226" s="66"/>
      <c r="AW1226" s="66"/>
      <c r="AX1226" s="66"/>
      <c r="AY1226" s="66"/>
      <c r="AZ1226" s="66"/>
      <c r="BA1226" s="66"/>
      <c r="BB1226" s="66"/>
      <c r="BC1226" s="66"/>
      <c r="BD1226" s="66"/>
      <c r="BE1226" s="66"/>
      <c r="BF1226" s="66"/>
      <c r="BG1226" s="66"/>
      <c r="BH1226" s="66"/>
      <c r="BI1226" s="66"/>
      <c r="BJ1226" s="66"/>
      <c r="BK1226" s="66"/>
      <c r="BL1226" s="66"/>
      <c r="BM1226" s="66"/>
      <c r="BN1226" s="66"/>
      <c r="BO1226" s="66"/>
      <c r="BP1226" s="66"/>
      <c r="BQ1226" s="66"/>
      <c r="BR1226" s="66"/>
      <c r="BS1226" s="66"/>
      <c r="BT1226" s="66"/>
      <c r="BU1226" s="66"/>
      <c r="BV1226" s="66"/>
      <c r="BW1226" s="66"/>
      <c r="BX1226" s="66"/>
      <c r="BY1226" s="66"/>
      <c r="BZ1226" s="66"/>
      <c r="CA1226" s="66"/>
      <c r="CB1226" s="66"/>
      <c r="CC1226" s="66"/>
    </row>
    <row r="1227" spans="1:81" x14ac:dyDescent="0.25">
      <c r="A1227" s="66"/>
      <c r="B1227" s="66"/>
      <c r="C1227" s="79"/>
      <c r="D1227" s="67"/>
      <c r="E1227" s="66"/>
      <c r="F1227" s="66"/>
      <c r="G1227" s="66"/>
      <c r="H1227" s="66"/>
      <c r="I1227" s="110"/>
      <c r="J1227" s="110"/>
      <c r="K1227" s="111"/>
      <c r="L1227" s="111"/>
      <c r="M1227" s="112"/>
      <c r="N1227" s="112"/>
      <c r="O1227" s="112"/>
      <c r="P1227" s="66"/>
      <c r="Q1227" s="66"/>
      <c r="R1227" s="66"/>
      <c r="S1227" s="66"/>
      <c r="T1227" s="66"/>
      <c r="U1227" s="66"/>
      <c r="V1227" s="66"/>
      <c r="W1227" s="66"/>
      <c r="X1227" s="66"/>
      <c r="Y1227" s="66"/>
      <c r="Z1227" s="66"/>
      <c r="AA1227" s="66"/>
      <c r="AB1227" s="66"/>
      <c r="AC1227" s="66"/>
      <c r="AD1227" s="66"/>
      <c r="AE1227" s="66"/>
      <c r="AF1227" s="66"/>
      <c r="AG1227" s="66"/>
      <c r="AH1227" s="66"/>
      <c r="AI1227" s="66"/>
      <c r="AJ1227" s="66"/>
      <c r="AK1227" s="66"/>
      <c r="AL1227" s="66"/>
      <c r="AM1227" s="66"/>
      <c r="AN1227" s="66"/>
      <c r="AO1227" s="66"/>
      <c r="AP1227" s="66"/>
      <c r="AQ1227" s="66"/>
      <c r="AR1227" s="66"/>
      <c r="AS1227" s="66"/>
      <c r="AT1227" s="66"/>
      <c r="AU1227" s="66"/>
      <c r="AV1227" s="66"/>
      <c r="AW1227" s="66"/>
      <c r="AX1227" s="66"/>
      <c r="AY1227" s="66"/>
      <c r="AZ1227" s="66"/>
      <c r="BA1227" s="66"/>
      <c r="BB1227" s="66"/>
      <c r="BC1227" s="66"/>
      <c r="BD1227" s="66"/>
      <c r="BE1227" s="66"/>
      <c r="BF1227" s="66"/>
      <c r="BG1227" s="66"/>
      <c r="BH1227" s="66"/>
      <c r="BI1227" s="66"/>
      <c r="BJ1227" s="66"/>
      <c r="BK1227" s="66"/>
      <c r="BL1227" s="66"/>
      <c r="BM1227" s="66"/>
      <c r="BN1227" s="66"/>
      <c r="BO1227" s="66"/>
      <c r="BP1227" s="66"/>
      <c r="BQ1227" s="66"/>
      <c r="BR1227" s="66"/>
      <c r="BS1227" s="66"/>
      <c r="BT1227" s="66"/>
      <c r="BU1227" s="66"/>
      <c r="BV1227" s="66"/>
      <c r="BW1227" s="66"/>
      <c r="BX1227" s="66"/>
      <c r="BY1227" s="66"/>
      <c r="BZ1227" s="66"/>
      <c r="CA1227" s="66"/>
      <c r="CB1227" s="66"/>
      <c r="CC1227" s="66"/>
    </row>
    <row r="1228" spans="1:81" x14ac:dyDescent="0.25">
      <c r="A1228" s="66"/>
      <c r="B1228" s="66"/>
      <c r="C1228" s="79"/>
      <c r="D1228" s="67"/>
      <c r="E1228" s="66"/>
      <c r="F1228" s="66"/>
      <c r="G1228" s="66"/>
      <c r="H1228" s="66"/>
      <c r="I1228" s="110"/>
      <c r="J1228" s="110"/>
      <c r="K1228" s="111"/>
      <c r="L1228" s="111"/>
      <c r="M1228" s="112"/>
      <c r="N1228" s="112"/>
      <c r="O1228" s="112"/>
      <c r="P1228" s="66"/>
      <c r="Q1228" s="66"/>
      <c r="R1228" s="66"/>
      <c r="S1228" s="66"/>
      <c r="T1228" s="66"/>
      <c r="U1228" s="66"/>
      <c r="V1228" s="66"/>
      <c r="W1228" s="66"/>
      <c r="X1228" s="66"/>
      <c r="Y1228" s="66"/>
      <c r="Z1228" s="66"/>
      <c r="AA1228" s="66"/>
      <c r="AB1228" s="66"/>
      <c r="AC1228" s="66"/>
      <c r="AD1228" s="66"/>
      <c r="AE1228" s="66"/>
      <c r="AF1228" s="66"/>
      <c r="AG1228" s="66"/>
      <c r="AH1228" s="66"/>
      <c r="AI1228" s="66"/>
      <c r="AJ1228" s="66"/>
      <c r="AK1228" s="66"/>
      <c r="AL1228" s="66"/>
      <c r="AM1228" s="66"/>
      <c r="AN1228" s="66"/>
      <c r="AO1228" s="66"/>
      <c r="AP1228" s="66"/>
      <c r="AQ1228" s="66"/>
      <c r="AR1228" s="66"/>
      <c r="AS1228" s="66"/>
      <c r="AT1228" s="66"/>
      <c r="AU1228" s="66"/>
      <c r="AV1228" s="66"/>
      <c r="AW1228" s="66"/>
      <c r="AX1228" s="66"/>
      <c r="AY1228" s="66"/>
      <c r="AZ1228" s="66"/>
      <c r="BA1228" s="66"/>
      <c r="BB1228" s="66"/>
      <c r="BC1228" s="66"/>
      <c r="BD1228" s="66"/>
      <c r="BE1228" s="66"/>
      <c r="BF1228" s="66"/>
      <c r="BG1228" s="66"/>
      <c r="BH1228" s="66"/>
      <c r="BI1228" s="66"/>
      <c r="BJ1228" s="66"/>
      <c r="BK1228" s="66"/>
      <c r="BL1228" s="66"/>
      <c r="BM1228" s="66"/>
      <c r="BN1228" s="66"/>
      <c r="BO1228" s="66"/>
      <c r="BP1228" s="66"/>
      <c r="BQ1228" s="66"/>
      <c r="BR1228" s="66"/>
      <c r="BS1228" s="66"/>
      <c r="BT1228" s="66"/>
      <c r="BU1228" s="66"/>
      <c r="BV1228" s="66"/>
      <c r="BW1228" s="66"/>
      <c r="BX1228" s="66"/>
      <c r="BY1228" s="66"/>
      <c r="BZ1228" s="66"/>
      <c r="CA1228" s="66"/>
      <c r="CB1228" s="66"/>
      <c r="CC1228" s="66"/>
    </row>
    <row r="1229" spans="1:81" x14ac:dyDescent="0.25">
      <c r="A1229" s="66"/>
      <c r="B1229" s="66"/>
      <c r="C1229" s="79"/>
      <c r="D1229" s="67"/>
      <c r="E1229" s="66"/>
      <c r="F1229" s="66"/>
      <c r="G1229" s="66"/>
      <c r="H1229" s="66"/>
      <c r="I1229" s="110"/>
      <c r="J1229" s="110"/>
      <c r="K1229" s="111"/>
      <c r="L1229" s="111"/>
      <c r="M1229" s="112"/>
      <c r="N1229" s="112"/>
      <c r="O1229" s="112"/>
      <c r="P1229" s="66"/>
      <c r="Q1229" s="66"/>
      <c r="R1229" s="66"/>
      <c r="S1229" s="66"/>
      <c r="T1229" s="66"/>
      <c r="U1229" s="66"/>
      <c r="V1229" s="66"/>
      <c r="W1229" s="66"/>
      <c r="X1229" s="66"/>
      <c r="Y1229" s="66"/>
      <c r="Z1229" s="66"/>
      <c r="AA1229" s="66"/>
      <c r="AB1229" s="66"/>
      <c r="AC1229" s="66"/>
      <c r="AD1229" s="66"/>
      <c r="AE1229" s="66"/>
      <c r="AF1229" s="66"/>
      <c r="AG1229" s="66"/>
      <c r="AH1229" s="66"/>
      <c r="AI1229" s="66"/>
      <c r="AJ1229" s="66"/>
      <c r="AK1229" s="66"/>
      <c r="AL1229" s="66"/>
      <c r="AM1229" s="66"/>
      <c r="AN1229" s="66"/>
      <c r="AO1229" s="66"/>
      <c r="AP1229" s="66"/>
      <c r="AQ1229" s="66"/>
      <c r="AR1229" s="66"/>
      <c r="AS1229" s="66"/>
      <c r="AT1229" s="66"/>
      <c r="AU1229" s="66"/>
      <c r="AV1229" s="66"/>
      <c r="AW1229" s="66"/>
      <c r="AX1229" s="66"/>
      <c r="AY1229" s="66"/>
      <c r="AZ1229" s="66"/>
      <c r="BA1229" s="66"/>
      <c r="BB1229" s="66"/>
      <c r="BC1229" s="66"/>
      <c r="BD1229" s="66"/>
      <c r="BE1229" s="66"/>
      <c r="BF1229" s="66"/>
      <c r="BG1229" s="66"/>
      <c r="BH1229" s="66"/>
      <c r="BI1229" s="66"/>
      <c r="BJ1229" s="66"/>
      <c r="BK1229" s="66"/>
      <c r="BL1229" s="66"/>
      <c r="BM1229" s="66"/>
      <c r="BN1229" s="66"/>
      <c r="BO1229" s="66"/>
      <c r="BP1229" s="66"/>
      <c r="BQ1229" s="66"/>
      <c r="BR1229" s="66"/>
      <c r="BS1229" s="66"/>
      <c r="BT1229" s="66"/>
      <c r="BU1229" s="66"/>
      <c r="BV1229" s="66"/>
      <c r="BW1229" s="66"/>
      <c r="BX1229" s="66"/>
      <c r="BY1229" s="66"/>
      <c r="BZ1229" s="66"/>
      <c r="CA1229" s="66"/>
      <c r="CB1229" s="66"/>
      <c r="CC1229" s="66"/>
    </row>
    <row r="1230" spans="1:81" x14ac:dyDescent="0.25">
      <c r="A1230" s="66"/>
      <c r="B1230" s="66"/>
      <c r="C1230" s="79"/>
      <c r="D1230" s="67"/>
      <c r="E1230" s="66"/>
      <c r="F1230" s="66"/>
      <c r="G1230" s="66"/>
      <c r="H1230" s="66"/>
      <c r="I1230" s="110"/>
      <c r="J1230" s="110"/>
      <c r="K1230" s="111"/>
      <c r="L1230" s="111"/>
      <c r="M1230" s="112"/>
      <c r="N1230" s="112"/>
      <c r="O1230" s="112"/>
      <c r="P1230" s="66"/>
      <c r="Q1230" s="66"/>
      <c r="R1230" s="66"/>
      <c r="S1230" s="66"/>
      <c r="T1230" s="66"/>
      <c r="U1230" s="66"/>
      <c r="V1230" s="66"/>
      <c r="W1230" s="66"/>
      <c r="X1230" s="66"/>
      <c r="Y1230" s="66"/>
      <c r="Z1230" s="66"/>
      <c r="AA1230" s="66"/>
      <c r="AB1230" s="66"/>
      <c r="AC1230" s="66"/>
      <c r="AD1230" s="66"/>
      <c r="AE1230" s="66"/>
      <c r="AF1230" s="66"/>
      <c r="AG1230" s="66"/>
      <c r="AH1230" s="66"/>
      <c r="AI1230" s="66"/>
      <c r="AJ1230" s="66"/>
      <c r="AK1230" s="66"/>
      <c r="AL1230" s="66"/>
      <c r="AM1230" s="66"/>
      <c r="AN1230" s="66"/>
      <c r="AO1230" s="66"/>
      <c r="AP1230" s="66"/>
      <c r="AQ1230" s="66"/>
      <c r="AR1230" s="66"/>
      <c r="AS1230" s="66"/>
      <c r="AT1230" s="66"/>
      <c r="AU1230" s="66"/>
      <c r="AV1230" s="66"/>
      <c r="AW1230" s="66"/>
      <c r="AX1230" s="66"/>
      <c r="AY1230" s="66"/>
      <c r="AZ1230" s="66"/>
      <c r="BA1230" s="66"/>
      <c r="BB1230" s="66"/>
      <c r="BC1230" s="66"/>
      <c r="BD1230" s="66"/>
      <c r="BE1230" s="66"/>
      <c r="BF1230" s="66"/>
      <c r="BG1230" s="66"/>
      <c r="BH1230" s="66"/>
      <c r="BI1230" s="66"/>
      <c r="BJ1230" s="66"/>
      <c r="BK1230" s="66"/>
      <c r="BL1230" s="66"/>
      <c r="BM1230" s="66"/>
      <c r="BN1230" s="66"/>
      <c r="BO1230" s="66"/>
      <c r="BP1230" s="66"/>
      <c r="BQ1230" s="66"/>
      <c r="BR1230" s="66"/>
      <c r="BS1230" s="66"/>
      <c r="BT1230" s="66"/>
      <c r="BU1230" s="66"/>
      <c r="BV1230" s="66"/>
      <c r="BW1230" s="66"/>
      <c r="BX1230" s="66"/>
      <c r="BY1230" s="66"/>
      <c r="BZ1230" s="66"/>
      <c r="CA1230" s="66"/>
      <c r="CB1230" s="66"/>
      <c r="CC1230" s="66"/>
    </row>
    <row r="1231" spans="1:81" x14ac:dyDescent="0.25">
      <c r="A1231" s="66"/>
      <c r="B1231" s="66"/>
      <c r="C1231" s="79"/>
      <c r="D1231" s="67"/>
      <c r="E1231" s="66"/>
      <c r="F1231" s="66"/>
      <c r="G1231" s="66"/>
      <c r="H1231" s="66"/>
      <c r="I1231" s="110"/>
      <c r="J1231" s="110"/>
      <c r="K1231" s="111"/>
      <c r="L1231" s="111"/>
      <c r="M1231" s="112"/>
      <c r="N1231" s="112"/>
      <c r="O1231" s="112"/>
      <c r="P1231" s="66"/>
      <c r="Q1231" s="66"/>
      <c r="R1231" s="66"/>
      <c r="S1231" s="66"/>
      <c r="T1231" s="66"/>
      <c r="U1231" s="66"/>
      <c r="V1231" s="66"/>
      <c r="W1231" s="66"/>
      <c r="X1231" s="66"/>
      <c r="Y1231" s="66"/>
      <c r="Z1231" s="66"/>
      <c r="AA1231" s="66"/>
      <c r="AB1231" s="66"/>
      <c r="AC1231" s="66"/>
      <c r="AD1231" s="66"/>
      <c r="AE1231" s="66"/>
      <c r="AF1231" s="66"/>
      <c r="AG1231" s="66"/>
      <c r="AH1231" s="66"/>
      <c r="AI1231" s="66"/>
      <c r="AJ1231" s="66"/>
      <c r="AK1231" s="66"/>
      <c r="AL1231" s="66"/>
      <c r="AM1231" s="66"/>
      <c r="AN1231" s="66"/>
      <c r="AO1231" s="66"/>
      <c r="AP1231" s="66"/>
      <c r="AQ1231" s="66"/>
      <c r="AR1231" s="66"/>
      <c r="AS1231" s="66"/>
      <c r="AT1231" s="66"/>
      <c r="AU1231" s="66"/>
      <c r="AV1231" s="66"/>
      <c r="AW1231" s="66"/>
      <c r="AX1231" s="66"/>
      <c r="AY1231" s="66"/>
      <c r="AZ1231" s="66"/>
      <c r="BA1231" s="66"/>
      <c r="BB1231" s="66"/>
      <c r="BC1231" s="66"/>
      <c r="BD1231" s="66"/>
      <c r="BE1231" s="66"/>
      <c r="BF1231" s="66"/>
      <c r="BG1231" s="66"/>
      <c r="BH1231" s="66"/>
      <c r="BI1231" s="66"/>
      <c r="BJ1231" s="66"/>
      <c r="BK1231" s="66"/>
      <c r="BL1231" s="66"/>
      <c r="BM1231" s="66"/>
      <c r="BN1231" s="66"/>
      <c r="BO1231" s="66"/>
      <c r="BP1231" s="66"/>
      <c r="BQ1231" s="66"/>
      <c r="BR1231" s="66"/>
      <c r="BS1231" s="66"/>
      <c r="BT1231" s="66"/>
      <c r="BU1231" s="66"/>
      <c r="BV1231" s="66"/>
      <c r="BW1231" s="66"/>
      <c r="BX1231" s="66"/>
      <c r="BY1231" s="66"/>
      <c r="BZ1231" s="66"/>
      <c r="CA1231" s="66"/>
      <c r="CB1231" s="66"/>
      <c r="CC1231" s="66"/>
    </row>
    <row r="1232" spans="1:81" x14ac:dyDescent="0.25">
      <c r="A1232" s="66"/>
      <c r="B1232" s="66"/>
      <c r="C1232" s="79"/>
      <c r="D1232" s="67"/>
      <c r="E1232" s="66"/>
      <c r="F1232" s="66"/>
      <c r="G1232" s="66"/>
      <c r="H1232" s="66"/>
      <c r="I1232" s="110"/>
      <c r="J1232" s="110"/>
      <c r="K1232" s="111"/>
      <c r="L1232" s="111"/>
      <c r="M1232" s="112"/>
      <c r="N1232" s="112"/>
      <c r="O1232" s="112"/>
      <c r="P1232" s="66"/>
      <c r="Q1232" s="66"/>
      <c r="R1232" s="66"/>
      <c r="S1232" s="66"/>
      <c r="T1232" s="66"/>
      <c r="U1232" s="66"/>
      <c r="V1232" s="66"/>
      <c r="W1232" s="66"/>
      <c r="X1232" s="66"/>
      <c r="Y1232" s="66"/>
      <c r="Z1232" s="66"/>
      <c r="AA1232" s="66"/>
      <c r="AB1232" s="66"/>
      <c r="AC1232" s="66"/>
      <c r="AD1232" s="66"/>
      <c r="AE1232" s="66"/>
      <c r="AF1232" s="66"/>
      <c r="AG1232" s="66"/>
      <c r="AH1232" s="66"/>
      <c r="AI1232" s="66"/>
      <c r="AJ1232" s="66"/>
      <c r="AK1232" s="66"/>
      <c r="AL1232" s="66"/>
      <c r="AM1232" s="66"/>
      <c r="AN1232" s="66"/>
      <c r="AO1232" s="66"/>
      <c r="AP1232" s="66"/>
      <c r="AQ1232" s="66"/>
      <c r="AR1232" s="66"/>
      <c r="AS1232" s="66"/>
      <c r="AT1232" s="66"/>
      <c r="AU1232" s="66"/>
      <c r="AV1232" s="66"/>
      <c r="AW1232" s="66"/>
      <c r="AX1232" s="66"/>
      <c r="AY1232" s="66"/>
      <c r="AZ1232" s="66"/>
      <c r="BA1232" s="66"/>
      <c r="BB1232" s="66"/>
      <c r="BC1232" s="66"/>
      <c r="BD1232" s="66"/>
      <c r="BE1232" s="66"/>
      <c r="BF1232" s="66"/>
      <c r="BG1232" s="66"/>
      <c r="BH1232" s="66"/>
      <c r="BI1232" s="66"/>
      <c r="BJ1232" s="66"/>
      <c r="BK1232" s="66"/>
      <c r="BL1232" s="66"/>
      <c r="BM1232" s="66"/>
      <c r="BN1232" s="66"/>
      <c r="BO1232" s="66"/>
      <c r="BP1232" s="66"/>
      <c r="BQ1232" s="66"/>
      <c r="BR1232" s="66"/>
      <c r="BS1232" s="66"/>
      <c r="BT1232" s="66"/>
      <c r="BU1232" s="66"/>
      <c r="BV1232" s="66"/>
      <c r="BW1232" s="66"/>
      <c r="BX1232" s="66"/>
      <c r="BY1232" s="66"/>
      <c r="BZ1232" s="66"/>
      <c r="CA1232" s="66"/>
      <c r="CB1232" s="66"/>
      <c r="CC1232" s="66"/>
    </row>
    <row r="1233" spans="1:81" x14ac:dyDescent="0.25">
      <c r="A1233" s="66"/>
      <c r="B1233" s="66"/>
      <c r="C1233" s="79"/>
      <c r="D1233" s="67"/>
      <c r="E1233" s="66"/>
      <c r="F1233" s="66"/>
      <c r="G1233" s="66"/>
      <c r="H1233" s="66"/>
      <c r="I1233" s="110"/>
      <c r="J1233" s="110"/>
      <c r="K1233" s="111"/>
      <c r="L1233" s="111"/>
      <c r="M1233" s="112"/>
      <c r="N1233" s="112"/>
      <c r="O1233" s="112"/>
      <c r="P1233" s="66"/>
      <c r="Q1233" s="66"/>
      <c r="R1233" s="66"/>
      <c r="S1233" s="66"/>
      <c r="T1233" s="66"/>
      <c r="U1233" s="66"/>
      <c r="V1233" s="66"/>
      <c r="W1233" s="66"/>
      <c r="X1233" s="66"/>
      <c r="Y1233" s="66"/>
      <c r="Z1233" s="66"/>
      <c r="AA1233" s="66"/>
      <c r="AB1233" s="66"/>
      <c r="AC1233" s="66"/>
      <c r="AD1233" s="66"/>
      <c r="AE1233" s="66"/>
      <c r="AF1233" s="66"/>
      <c r="AG1233" s="66"/>
      <c r="AH1233" s="66"/>
      <c r="AI1233" s="66"/>
      <c r="AJ1233" s="66"/>
      <c r="AK1233" s="66"/>
      <c r="AL1233" s="66"/>
      <c r="AM1233" s="66"/>
      <c r="AN1233" s="66"/>
      <c r="AO1233" s="66"/>
      <c r="AP1233" s="66"/>
      <c r="AQ1233" s="66"/>
      <c r="AR1233" s="66"/>
      <c r="AS1233" s="66"/>
      <c r="AT1233" s="66"/>
      <c r="AU1233" s="66"/>
      <c r="AV1233" s="66"/>
      <c r="AW1233" s="66"/>
      <c r="AX1233" s="66"/>
      <c r="AY1233" s="66"/>
      <c r="AZ1233" s="66"/>
      <c r="BA1233" s="66"/>
      <c r="BB1233" s="66"/>
      <c r="BC1233" s="66"/>
      <c r="BD1233" s="66"/>
      <c r="BE1233" s="66"/>
      <c r="BF1233" s="66"/>
      <c r="BG1233" s="66"/>
      <c r="BH1233" s="66"/>
      <c r="BI1233" s="66"/>
      <c r="BJ1233" s="66"/>
      <c r="BK1233" s="66"/>
      <c r="BL1233" s="66"/>
      <c r="BM1233" s="66"/>
      <c r="BN1233" s="66"/>
      <c r="BO1233" s="66"/>
      <c r="BP1233" s="66"/>
      <c r="BQ1233" s="66"/>
      <c r="BR1233" s="66"/>
      <c r="BS1233" s="66"/>
      <c r="BT1233" s="66"/>
      <c r="BU1233" s="66"/>
      <c r="BV1233" s="66"/>
      <c r="BW1233" s="66"/>
      <c r="BX1233" s="66"/>
      <c r="BY1233" s="66"/>
      <c r="BZ1233" s="66"/>
      <c r="CA1233" s="66"/>
      <c r="CB1233" s="66"/>
      <c r="CC1233" s="66"/>
    </row>
    <row r="1234" spans="1:81" x14ac:dyDescent="0.25">
      <c r="A1234" s="66"/>
      <c r="B1234" s="66"/>
      <c r="C1234" s="79"/>
      <c r="D1234" s="67"/>
      <c r="E1234" s="66"/>
      <c r="F1234" s="66"/>
      <c r="G1234" s="66"/>
      <c r="H1234" s="66"/>
      <c r="I1234" s="110"/>
      <c r="J1234" s="110"/>
      <c r="K1234" s="111"/>
      <c r="L1234" s="111"/>
      <c r="M1234" s="112"/>
      <c r="N1234" s="112"/>
      <c r="O1234" s="112"/>
      <c r="P1234" s="66"/>
      <c r="Q1234" s="66"/>
      <c r="R1234" s="66"/>
      <c r="S1234" s="66"/>
      <c r="T1234" s="66"/>
      <c r="U1234" s="66"/>
      <c r="V1234" s="66"/>
      <c r="W1234" s="66"/>
      <c r="X1234" s="66"/>
      <c r="Y1234" s="66"/>
      <c r="Z1234" s="66"/>
      <c r="AA1234" s="66"/>
      <c r="AB1234" s="66"/>
      <c r="AC1234" s="66"/>
      <c r="AD1234" s="66"/>
      <c r="AE1234" s="66"/>
      <c r="AF1234" s="66"/>
      <c r="AG1234" s="66"/>
      <c r="AH1234" s="66"/>
      <c r="AI1234" s="66"/>
      <c r="AJ1234" s="66"/>
      <c r="AK1234" s="66"/>
      <c r="AL1234" s="66"/>
      <c r="AM1234" s="66"/>
      <c r="AN1234" s="66"/>
      <c r="AO1234" s="66"/>
      <c r="AP1234" s="66"/>
      <c r="AQ1234" s="66"/>
      <c r="AR1234" s="66"/>
      <c r="AS1234" s="66"/>
      <c r="AT1234" s="66"/>
      <c r="AU1234" s="66"/>
      <c r="AV1234" s="66"/>
      <c r="AW1234" s="66"/>
      <c r="AX1234" s="66"/>
      <c r="AY1234" s="66"/>
      <c r="AZ1234" s="66"/>
      <c r="BA1234" s="66"/>
      <c r="BB1234" s="66"/>
      <c r="BC1234" s="66"/>
      <c r="BD1234" s="66"/>
      <c r="BE1234" s="66"/>
      <c r="BF1234" s="66"/>
      <c r="BG1234" s="66"/>
      <c r="BH1234" s="66"/>
      <c r="BI1234" s="66"/>
      <c r="BJ1234" s="66"/>
      <c r="BK1234" s="66"/>
      <c r="BL1234" s="66"/>
      <c r="BM1234" s="66"/>
      <c r="BN1234" s="66"/>
      <c r="BO1234" s="66"/>
      <c r="BP1234" s="66"/>
      <c r="BQ1234" s="66"/>
      <c r="BR1234" s="66"/>
      <c r="BS1234" s="66"/>
      <c r="BT1234" s="66"/>
      <c r="BU1234" s="66"/>
      <c r="BV1234" s="66"/>
      <c r="BW1234" s="66"/>
      <c r="BX1234" s="66"/>
      <c r="BY1234" s="66"/>
      <c r="BZ1234" s="66"/>
      <c r="CA1234" s="66"/>
      <c r="CB1234" s="66"/>
      <c r="CC1234" s="66"/>
    </row>
    <row r="1235" spans="1:81" x14ac:dyDescent="0.25">
      <c r="A1235" s="66"/>
      <c r="B1235" s="66"/>
      <c r="C1235" s="79"/>
      <c r="D1235" s="67"/>
      <c r="E1235" s="66"/>
      <c r="F1235" s="66"/>
      <c r="G1235" s="66"/>
      <c r="H1235" s="66"/>
      <c r="I1235" s="110"/>
      <c r="J1235" s="110"/>
      <c r="K1235" s="111"/>
      <c r="L1235" s="111"/>
      <c r="M1235" s="112"/>
      <c r="N1235" s="112"/>
      <c r="O1235" s="112"/>
      <c r="P1235" s="66"/>
      <c r="Q1235" s="66"/>
      <c r="R1235" s="66"/>
      <c r="S1235" s="66"/>
      <c r="T1235" s="66"/>
      <c r="U1235" s="66"/>
      <c r="V1235" s="66"/>
      <c r="W1235" s="66"/>
      <c r="X1235" s="66"/>
      <c r="Y1235" s="66"/>
      <c r="Z1235" s="66"/>
      <c r="AA1235" s="66"/>
      <c r="AB1235" s="66"/>
      <c r="AC1235" s="66"/>
      <c r="AD1235" s="66"/>
      <c r="AE1235" s="66"/>
      <c r="AF1235" s="66"/>
      <c r="AG1235" s="66"/>
      <c r="AH1235" s="66"/>
      <c r="AI1235" s="66"/>
      <c r="AJ1235" s="66"/>
      <c r="AK1235" s="66"/>
      <c r="AL1235" s="66"/>
      <c r="AM1235" s="66"/>
      <c r="AN1235" s="66"/>
      <c r="AO1235" s="66"/>
      <c r="AP1235" s="66"/>
      <c r="AQ1235" s="66"/>
      <c r="AR1235" s="66"/>
      <c r="AS1235" s="66"/>
      <c r="AT1235" s="66"/>
      <c r="AU1235" s="66"/>
      <c r="AV1235" s="66"/>
      <c r="AW1235" s="66"/>
      <c r="AX1235" s="66"/>
      <c r="AY1235" s="66"/>
      <c r="AZ1235" s="66"/>
      <c r="BA1235" s="66"/>
      <c r="BB1235" s="66"/>
      <c r="BC1235" s="66"/>
      <c r="BD1235" s="66"/>
      <c r="BE1235" s="66"/>
      <c r="BF1235" s="66"/>
      <c r="BG1235" s="66"/>
      <c r="BH1235" s="66"/>
      <c r="BI1235" s="66"/>
      <c r="BJ1235" s="66"/>
      <c r="BK1235" s="66"/>
      <c r="BL1235" s="66"/>
      <c r="BM1235" s="66"/>
      <c r="BN1235" s="66"/>
      <c r="BO1235" s="66"/>
      <c r="BP1235" s="66"/>
      <c r="BQ1235" s="66"/>
      <c r="BR1235" s="66"/>
      <c r="BS1235" s="66"/>
      <c r="BT1235" s="66"/>
      <c r="BU1235" s="66"/>
      <c r="BV1235" s="66"/>
      <c r="BW1235" s="66"/>
      <c r="BX1235" s="66"/>
      <c r="BY1235" s="66"/>
      <c r="BZ1235" s="66"/>
      <c r="CA1235" s="66"/>
      <c r="CB1235" s="66"/>
      <c r="CC1235" s="66"/>
    </row>
    <row r="1236" spans="1:81" x14ac:dyDescent="0.25">
      <c r="A1236" s="66"/>
      <c r="B1236" s="66"/>
      <c r="C1236" s="79"/>
      <c r="D1236" s="67"/>
      <c r="E1236" s="66"/>
      <c r="F1236" s="66"/>
      <c r="G1236" s="66"/>
      <c r="H1236" s="66"/>
      <c r="I1236" s="110"/>
      <c r="J1236" s="110"/>
      <c r="K1236" s="111"/>
      <c r="L1236" s="111"/>
      <c r="M1236" s="112"/>
      <c r="N1236" s="112"/>
      <c r="O1236" s="112"/>
      <c r="P1236" s="66"/>
      <c r="Q1236" s="66"/>
      <c r="R1236" s="66"/>
      <c r="S1236" s="66"/>
      <c r="T1236" s="66"/>
      <c r="U1236" s="66"/>
      <c r="V1236" s="66"/>
      <c r="W1236" s="66"/>
      <c r="X1236" s="66"/>
      <c r="Y1236" s="66"/>
      <c r="Z1236" s="66"/>
      <c r="AA1236" s="66"/>
      <c r="AB1236" s="66"/>
      <c r="AC1236" s="66"/>
      <c r="AD1236" s="66"/>
      <c r="AE1236" s="66"/>
      <c r="AF1236" s="66"/>
      <c r="AG1236" s="66"/>
      <c r="AH1236" s="66"/>
      <c r="AI1236" s="66"/>
      <c r="AJ1236" s="66"/>
      <c r="AK1236" s="66"/>
      <c r="AL1236" s="66"/>
      <c r="AM1236" s="66"/>
      <c r="AN1236" s="66"/>
      <c r="AO1236" s="66"/>
      <c r="AP1236" s="66"/>
      <c r="AQ1236" s="66"/>
      <c r="AR1236" s="66"/>
      <c r="AS1236" s="66"/>
      <c r="AT1236" s="66"/>
      <c r="AU1236" s="66"/>
      <c r="AV1236" s="66"/>
      <c r="AW1236" s="66"/>
      <c r="AX1236" s="66"/>
      <c r="AY1236" s="66"/>
      <c r="AZ1236" s="66"/>
      <c r="BA1236" s="66"/>
      <c r="BB1236" s="66"/>
      <c r="BC1236" s="66"/>
      <c r="BD1236" s="66"/>
      <c r="BE1236" s="66"/>
      <c r="BF1236" s="66"/>
      <c r="BG1236" s="66"/>
      <c r="BH1236" s="66"/>
      <c r="BI1236" s="66"/>
      <c r="BJ1236" s="66"/>
      <c r="BK1236" s="66"/>
      <c r="BL1236" s="66"/>
      <c r="BM1236" s="66"/>
      <c r="BN1236" s="66"/>
      <c r="BO1236" s="66"/>
      <c r="BP1236" s="66"/>
      <c r="BQ1236" s="66"/>
      <c r="BR1236" s="66"/>
      <c r="BS1236" s="66"/>
      <c r="BT1236" s="66"/>
      <c r="BU1236" s="66"/>
      <c r="BV1236" s="66"/>
      <c r="BW1236" s="66"/>
      <c r="BX1236" s="66"/>
      <c r="BY1236" s="66"/>
      <c r="BZ1236" s="66"/>
      <c r="CA1236" s="66"/>
      <c r="CB1236" s="66"/>
      <c r="CC1236" s="66"/>
    </row>
    <row r="1237" spans="1:81" x14ac:dyDescent="0.25">
      <c r="A1237" s="66"/>
      <c r="B1237" s="66"/>
      <c r="C1237" s="79"/>
      <c r="D1237" s="67"/>
      <c r="E1237" s="66"/>
      <c r="F1237" s="66"/>
      <c r="G1237" s="66"/>
      <c r="H1237" s="66"/>
      <c r="I1237" s="110"/>
      <c r="J1237" s="110"/>
      <c r="K1237" s="111"/>
      <c r="L1237" s="111"/>
      <c r="M1237" s="112"/>
      <c r="N1237" s="112"/>
      <c r="O1237" s="112"/>
      <c r="P1237" s="66"/>
      <c r="Q1237" s="66"/>
      <c r="R1237" s="66"/>
      <c r="S1237" s="66"/>
      <c r="T1237" s="66"/>
      <c r="U1237" s="66"/>
      <c r="V1237" s="66"/>
      <c r="W1237" s="66"/>
      <c r="X1237" s="66"/>
      <c r="Y1237" s="66"/>
      <c r="Z1237" s="66"/>
      <c r="AA1237" s="66"/>
      <c r="AB1237" s="66"/>
      <c r="AC1237" s="66"/>
      <c r="AD1237" s="66"/>
      <c r="AE1237" s="66"/>
      <c r="AF1237" s="66"/>
      <c r="AG1237" s="66"/>
      <c r="AH1237" s="66"/>
      <c r="AI1237" s="66"/>
      <c r="AJ1237" s="66"/>
      <c r="AK1237" s="66"/>
      <c r="AL1237" s="66"/>
      <c r="AM1237" s="66"/>
      <c r="AN1237" s="66"/>
      <c r="AO1237" s="66"/>
      <c r="AP1237" s="66"/>
      <c r="AQ1237" s="66"/>
      <c r="AR1237" s="66"/>
      <c r="AS1237" s="66"/>
      <c r="AT1237" s="66"/>
      <c r="AU1237" s="66"/>
      <c r="AV1237" s="66"/>
      <c r="AW1237" s="66"/>
      <c r="AX1237" s="66"/>
      <c r="AY1237" s="66"/>
      <c r="AZ1237" s="66"/>
      <c r="BA1237" s="66"/>
      <c r="BB1237" s="66"/>
      <c r="BC1237" s="66"/>
      <c r="BD1237" s="66"/>
      <c r="BE1237" s="66"/>
      <c r="BF1237" s="66"/>
      <c r="BG1237" s="66"/>
      <c r="BH1237" s="66"/>
      <c r="BI1237" s="66"/>
      <c r="BJ1237" s="66"/>
      <c r="BK1237" s="66"/>
      <c r="BL1237" s="66"/>
      <c r="BM1237" s="66"/>
      <c r="BN1237" s="66"/>
      <c r="BO1237" s="66"/>
      <c r="BP1237" s="66"/>
      <c r="BQ1237" s="66"/>
      <c r="BR1237" s="66"/>
      <c r="BS1237" s="66"/>
      <c r="BT1237" s="66"/>
      <c r="BU1237" s="66"/>
      <c r="BV1237" s="66"/>
      <c r="BW1237" s="66"/>
      <c r="BX1237" s="66"/>
      <c r="BY1237" s="66"/>
      <c r="BZ1237" s="66"/>
      <c r="CA1237" s="66"/>
      <c r="CB1237" s="66"/>
      <c r="CC1237" s="66"/>
    </row>
    <row r="1238" spans="1:81" x14ac:dyDescent="0.25">
      <c r="A1238" s="66"/>
      <c r="B1238" s="66"/>
      <c r="C1238" s="79"/>
      <c r="D1238" s="67"/>
      <c r="E1238" s="66"/>
      <c r="F1238" s="66"/>
      <c r="G1238" s="66"/>
      <c r="H1238" s="66"/>
      <c r="I1238" s="110"/>
      <c r="J1238" s="110"/>
      <c r="K1238" s="111"/>
      <c r="L1238" s="111"/>
      <c r="M1238" s="112"/>
      <c r="N1238" s="112"/>
      <c r="O1238" s="112"/>
      <c r="P1238" s="66"/>
      <c r="Q1238" s="66"/>
      <c r="R1238" s="66"/>
      <c r="S1238" s="66"/>
      <c r="T1238" s="66"/>
      <c r="U1238" s="66"/>
      <c r="V1238" s="66"/>
      <c r="W1238" s="66"/>
      <c r="X1238" s="66"/>
      <c r="Y1238" s="66"/>
      <c r="Z1238" s="66"/>
      <c r="AA1238" s="66"/>
      <c r="AB1238" s="66"/>
      <c r="AC1238" s="66"/>
      <c r="AD1238" s="66"/>
      <c r="AE1238" s="66"/>
      <c r="AF1238" s="66"/>
      <c r="AG1238" s="66"/>
      <c r="AH1238" s="66"/>
      <c r="AI1238" s="66"/>
      <c r="AJ1238" s="66"/>
      <c r="AK1238" s="66"/>
      <c r="AL1238" s="66"/>
      <c r="AM1238" s="66"/>
      <c r="AN1238" s="66"/>
      <c r="AO1238" s="66"/>
      <c r="AP1238" s="66"/>
      <c r="AQ1238" s="66"/>
      <c r="AR1238" s="66"/>
      <c r="AS1238" s="66"/>
      <c r="AT1238" s="66"/>
      <c r="AU1238" s="66"/>
      <c r="AV1238" s="66"/>
      <c r="AW1238" s="66"/>
      <c r="AX1238" s="66"/>
      <c r="AY1238" s="66"/>
      <c r="AZ1238" s="66"/>
      <c r="BA1238" s="66"/>
      <c r="BB1238" s="66"/>
      <c r="BC1238" s="66"/>
      <c r="BD1238" s="66"/>
      <c r="BE1238" s="66"/>
      <c r="BF1238" s="66"/>
      <c r="BG1238" s="66"/>
      <c r="BH1238" s="66"/>
      <c r="BI1238" s="66"/>
      <c r="BJ1238" s="66"/>
      <c r="BK1238" s="66"/>
      <c r="BL1238" s="66"/>
      <c r="BM1238" s="66"/>
      <c r="BN1238" s="66"/>
      <c r="BO1238" s="66"/>
      <c r="BP1238" s="66"/>
      <c r="BQ1238" s="66"/>
      <c r="BR1238" s="66"/>
      <c r="BS1238" s="66"/>
      <c r="BT1238" s="66"/>
      <c r="BU1238" s="66"/>
      <c r="BV1238" s="66"/>
      <c r="BW1238" s="66"/>
      <c r="BX1238" s="66"/>
      <c r="BY1238" s="66"/>
      <c r="BZ1238" s="66"/>
      <c r="CA1238" s="66"/>
      <c r="CB1238" s="66"/>
      <c r="CC1238" s="66"/>
    </row>
    <row r="1239" spans="1:81" x14ac:dyDescent="0.25">
      <c r="A1239" s="66"/>
      <c r="B1239" s="66"/>
      <c r="C1239" s="79"/>
      <c r="D1239" s="67"/>
      <c r="E1239" s="66"/>
      <c r="F1239" s="66"/>
      <c r="G1239" s="66"/>
      <c r="H1239" s="66"/>
      <c r="I1239" s="110"/>
      <c r="J1239" s="110"/>
      <c r="K1239" s="111"/>
      <c r="L1239" s="111"/>
      <c r="M1239" s="112"/>
      <c r="N1239" s="112"/>
      <c r="O1239" s="112"/>
      <c r="P1239" s="66"/>
      <c r="Q1239" s="66"/>
      <c r="R1239" s="66"/>
      <c r="S1239" s="66"/>
      <c r="T1239" s="66"/>
      <c r="U1239" s="66"/>
      <c r="V1239" s="66"/>
      <c r="W1239" s="66"/>
      <c r="X1239" s="66"/>
      <c r="Y1239" s="66"/>
      <c r="Z1239" s="66"/>
      <c r="AA1239" s="66"/>
      <c r="AB1239" s="66"/>
      <c r="AC1239" s="66"/>
      <c r="AD1239" s="66"/>
      <c r="AE1239" s="66"/>
      <c r="AF1239" s="66"/>
      <c r="AG1239" s="66"/>
      <c r="AH1239" s="66"/>
      <c r="AI1239" s="66"/>
      <c r="AJ1239" s="66"/>
      <c r="AK1239" s="66"/>
      <c r="AL1239" s="66"/>
      <c r="AM1239" s="66"/>
      <c r="AN1239" s="66"/>
      <c r="AO1239" s="66"/>
      <c r="AP1239" s="66"/>
      <c r="AQ1239" s="66"/>
      <c r="AR1239" s="66"/>
      <c r="AS1239" s="66"/>
      <c r="AT1239" s="66"/>
      <c r="AU1239" s="66"/>
      <c r="AV1239" s="66"/>
      <c r="AW1239" s="66"/>
      <c r="AX1239" s="66"/>
      <c r="AY1239" s="66"/>
      <c r="AZ1239" s="66"/>
      <c r="BA1239" s="66"/>
      <c r="BB1239" s="66"/>
      <c r="BC1239" s="66"/>
      <c r="BD1239" s="66"/>
      <c r="BE1239" s="66"/>
      <c r="BF1239" s="66"/>
      <c r="BG1239" s="66"/>
      <c r="BH1239" s="66"/>
      <c r="BI1239" s="66"/>
      <c r="BJ1239" s="66"/>
      <c r="BK1239" s="66"/>
      <c r="BL1239" s="66"/>
      <c r="BM1239" s="66"/>
      <c r="BN1239" s="66"/>
      <c r="BO1239" s="66"/>
      <c r="BP1239" s="66"/>
      <c r="BQ1239" s="66"/>
      <c r="BR1239" s="66"/>
      <c r="BS1239" s="66"/>
      <c r="BT1239" s="66"/>
      <c r="BU1239" s="66"/>
      <c r="BV1239" s="66"/>
      <c r="BW1239" s="66"/>
      <c r="BX1239" s="66"/>
      <c r="BY1239" s="66"/>
      <c r="BZ1239" s="66"/>
      <c r="CA1239" s="66"/>
      <c r="CB1239" s="66"/>
      <c r="CC1239" s="66"/>
    </row>
    <row r="1240" spans="1:81" x14ac:dyDescent="0.25">
      <c r="A1240" s="66"/>
      <c r="B1240" s="66"/>
      <c r="C1240" s="79"/>
      <c r="D1240" s="67"/>
      <c r="E1240" s="66"/>
      <c r="F1240" s="66"/>
      <c r="G1240" s="66"/>
      <c r="H1240" s="66"/>
      <c r="I1240" s="110"/>
      <c r="J1240" s="110"/>
      <c r="K1240" s="111"/>
      <c r="L1240" s="111"/>
      <c r="M1240" s="112"/>
      <c r="N1240" s="112"/>
      <c r="O1240" s="112"/>
      <c r="P1240" s="66"/>
      <c r="Q1240" s="66"/>
      <c r="R1240" s="66"/>
      <c r="S1240" s="66"/>
      <c r="T1240" s="66"/>
      <c r="U1240" s="66"/>
      <c r="V1240" s="66"/>
      <c r="W1240" s="66"/>
      <c r="X1240" s="66"/>
      <c r="Y1240" s="66"/>
      <c r="Z1240" s="66"/>
      <c r="AA1240" s="66"/>
      <c r="AB1240" s="66"/>
      <c r="AC1240" s="66"/>
      <c r="AD1240" s="66"/>
      <c r="AE1240" s="66"/>
      <c r="AF1240" s="66"/>
      <c r="AG1240" s="66"/>
      <c r="AH1240" s="66"/>
      <c r="AI1240" s="66"/>
      <c r="AJ1240" s="66"/>
      <c r="AK1240" s="66"/>
      <c r="AL1240" s="66"/>
      <c r="AM1240" s="66"/>
      <c r="AN1240" s="66"/>
      <c r="AO1240" s="66"/>
      <c r="AP1240" s="66"/>
      <c r="AQ1240" s="66"/>
      <c r="AR1240" s="66"/>
      <c r="AS1240" s="66"/>
      <c r="AT1240" s="66"/>
      <c r="AU1240" s="66"/>
      <c r="AV1240" s="66"/>
      <c r="AW1240" s="66"/>
      <c r="AX1240" s="66"/>
      <c r="AY1240" s="66"/>
      <c r="AZ1240" s="66"/>
      <c r="BA1240" s="66"/>
      <c r="BB1240" s="66"/>
      <c r="BC1240" s="66"/>
      <c r="BD1240" s="66"/>
      <c r="BE1240" s="66"/>
      <c r="BF1240" s="66"/>
      <c r="BG1240" s="66"/>
      <c r="BH1240" s="66"/>
      <c r="BI1240" s="66"/>
      <c r="BJ1240" s="66"/>
      <c r="BK1240" s="66"/>
      <c r="BL1240" s="66"/>
      <c r="BM1240" s="66"/>
      <c r="BN1240" s="66"/>
      <c r="BO1240" s="66"/>
      <c r="BP1240" s="66"/>
      <c r="BQ1240" s="66"/>
      <c r="BR1240" s="66"/>
      <c r="BS1240" s="66"/>
      <c r="BT1240" s="66"/>
      <c r="BU1240" s="66"/>
      <c r="BV1240" s="66"/>
      <c r="BW1240" s="66"/>
      <c r="BX1240" s="66"/>
      <c r="BY1240" s="66"/>
      <c r="BZ1240" s="66"/>
      <c r="CA1240" s="66"/>
      <c r="CB1240" s="66"/>
      <c r="CC1240" s="66"/>
    </row>
    <row r="1241" spans="1:81" x14ac:dyDescent="0.25">
      <c r="A1241" s="66"/>
      <c r="B1241" s="66"/>
      <c r="C1241" s="79"/>
      <c r="D1241" s="67"/>
      <c r="E1241" s="66"/>
      <c r="F1241" s="66"/>
      <c r="G1241" s="66"/>
      <c r="H1241" s="66"/>
      <c r="I1241" s="110"/>
      <c r="J1241" s="110"/>
      <c r="K1241" s="111"/>
      <c r="L1241" s="111"/>
      <c r="M1241" s="112"/>
      <c r="N1241" s="112"/>
      <c r="O1241" s="112"/>
      <c r="P1241" s="66"/>
      <c r="Q1241" s="66"/>
      <c r="R1241" s="66"/>
      <c r="S1241" s="66"/>
      <c r="T1241" s="66"/>
      <c r="U1241" s="66"/>
      <c r="V1241" s="66"/>
      <c r="W1241" s="66"/>
      <c r="X1241" s="66"/>
      <c r="Y1241" s="66"/>
      <c r="Z1241" s="66"/>
      <c r="AA1241" s="66"/>
      <c r="AB1241" s="66"/>
      <c r="AC1241" s="66"/>
      <c r="AD1241" s="66"/>
      <c r="AE1241" s="66"/>
      <c r="AF1241" s="66"/>
      <c r="AG1241" s="66"/>
      <c r="AH1241" s="66"/>
      <c r="AI1241" s="66"/>
      <c r="AJ1241" s="66"/>
      <c r="AK1241" s="66"/>
      <c r="AL1241" s="66"/>
      <c r="AM1241" s="66"/>
      <c r="AN1241" s="66"/>
      <c r="AO1241" s="66"/>
      <c r="AP1241" s="66"/>
      <c r="AQ1241" s="66"/>
      <c r="AR1241" s="66"/>
      <c r="AS1241" s="66"/>
      <c r="AT1241" s="66"/>
      <c r="AU1241" s="66"/>
      <c r="AV1241" s="66"/>
      <c r="AW1241" s="66"/>
      <c r="AX1241" s="66"/>
      <c r="AY1241" s="66"/>
      <c r="AZ1241" s="66"/>
      <c r="BA1241" s="66"/>
      <c r="BB1241" s="66"/>
      <c r="BC1241" s="66"/>
      <c r="BD1241" s="66"/>
      <c r="BE1241" s="66"/>
      <c r="BF1241" s="66"/>
      <c r="BG1241" s="66"/>
      <c r="BH1241" s="66"/>
      <c r="BI1241" s="66"/>
      <c r="BJ1241" s="66"/>
      <c r="BK1241" s="66"/>
      <c r="BL1241" s="66"/>
      <c r="BM1241" s="66"/>
      <c r="BN1241" s="66"/>
      <c r="BO1241" s="66"/>
      <c r="BP1241" s="66"/>
      <c r="BQ1241" s="66"/>
      <c r="BR1241" s="66"/>
      <c r="BS1241" s="66"/>
      <c r="BT1241" s="66"/>
      <c r="BU1241" s="66"/>
      <c r="BV1241" s="66"/>
      <c r="BW1241" s="66"/>
      <c r="BX1241" s="66"/>
      <c r="BY1241" s="66"/>
      <c r="BZ1241" s="66"/>
      <c r="CA1241" s="66"/>
      <c r="CB1241" s="66"/>
      <c r="CC1241" s="66"/>
    </row>
    <row r="1242" spans="1:81" x14ac:dyDescent="0.25">
      <c r="A1242" s="66"/>
      <c r="B1242" s="66"/>
      <c r="C1242" s="79"/>
      <c r="D1242" s="67"/>
      <c r="E1242" s="66"/>
      <c r="F1242" s="66"/>
      <c r="G1242" s="66"/>
      <c r="H1242" s="66"/>
      <c r="I1242" s="110"/>
      <c r="J1242" s="110"/>
      <c r="K1242" s="111"/>
      <c r="L1242" s="111"/>
      <c r="M1242" s="112"/>
      <c r="N1242" s="112"/>
      <c r="O1242" s="112"/>
      <c r="P1242" s="66"/>
      <c r="Q1242" s="66"/>
      <c r="R1242" s="66"/>
      <c r="S1242" s="66"/>
      <c r="T1242" s="66"/>
      <c r="U1242" s="66"/>
      <c r="V1242" s="66"/>
      <c r="W1242" s="66"/>
      <c r="X1242" s="66"/>
      <c r="Y1242" s="66"/>
      <c r="Z1242" s="66"/>
      <c r="AA1242" s="66"/>
      <c r="AB1242" s="66"/>
      <c r="AC1242" s="66"/>
      <c r="AD1242" s="66"/>
      <c r="AE1242" s="66"/>
      <c r="AF1242" s="66"/>
      <c r="AG1242" s="66"/>
      <c r="AH1242" s="66"/>
      <c r="AI1242" s="66"/>
      <c r="AJ1242" s="66"/>
      <c r="AK1242" s="66"/>
      <c r="AL1242" s="66"/>
      <c r="AM1242" s="66"/>
      <c r="AN1242" s="66"/>
      <c r="AO1242" s="66"/>
      <c r="AP1242" s="66"/>
      <c r="AQ1242" s="66"/>
      <c r="AR1242" s="66"/>
      <c r="AS1242" s="66"/>
      <c r="AT1242" s="66"/>
      <c r="AU1242" s="66"/>
      <c r="AV1242" s="66"/>
      <c r="AW1242" s="66"/>
      <c r="AX1242" s="66"/>
      <c r="AY1242" s="66"/>
      <c r="AZ1242" s="66"/>
      <c r="BA1242" s="66"/>
      <c r="BB1242" s="66"/>
      <c r="BC1242" s="66"/>
      <c r="BD1242" s="66"/>
      <c r="BE1242" s="66"/>
      <c r="BF1242" s="66"/>
      <c r="BG1242" s="66"/>
      <c r="BH1242" s="66"/>
      <c r="BI1242" s="66"/>
      <c r="BJ1242" s="66"/>
      <c r="BK1242" s="66"/>
      <c r="BL1242" s="66"/>
      <c r="BM1242" s="66"/>
      <c r="BN1242" s="66"/>
      <c r="BO1242" s="66"/>
      <c r="BP1242" s="66"/>
      <c r="BQ1242" s="66"/>
      <c r="BR1242" s="66"/>
      <c r="BS1242" s="66"/>
      <c r="BT1242" s="66"/>
      <c r="BU1242" s="66"/>
      <c r="BV1242" s="66"/>
      <c r="BW1242" s="66"/>
      <c r="BX1242" s="66"/>
      <c r="BY1242" s="66"/>
      <c r="BZ1242" s="66"/>
      <c r="CA1242" s="66"/>
      <c r="CB1242" s="66"/>
      <c r="CC1242" s="66"/>
    </row>
    <row r="1243" spans="1:81" x14ac:dyDescent="0.25">
      <c r="A1243" s="66"/>
      <c r="B1243" s="66"/>
      <c r="C1243" s="79"/>
      <c r="D1243" s="67"/>
      <c r="E1243" s="66"/>
      <c r="F1243" s="66"/>
      <c r="G1243" s="66"/>
      <c r="H1243" s="66"/>
      <c r="I1243" s="110"/>
      <c r="J1243" s="110"/>
      <c r="K1243" s="111"/>
      <c r="L1243" s="111"/>
      <c r="M1243" s="112"/>
      <c r="N1243" s="112"/>
      <c r="O1243" s="112"/>
      <c r="P1243" s="66"/>
      <c r="Q1243" s="66"/>
      <c r="R1243" s="66"/>
      <c r="S1243" s="66"/>
      <c r="T1243" s="66"/>
      <c r="U1243" s="66"/>
      <c r="V1243" s="66"/>
      <c r="W1243" s="66"/>
      <c r="X1243" s="66"/>
      <c r="Y1243" s="66"/>
      <c r="Z1243" s="66"/>
      <c r="AA1243" s="66"/>
      <c r="AB1243" s="66"/>
      <c r="AC1243" s="66"/>
      <c r="AD1243" s="66"/>
      <c r="AE1243" s="66"/>
      <c r="AF1243" s="66"/>
      <c r="AG1243" s="66"/>
      <c r="AH1243" s="66"/>
      <c r="AI1243" s="66"/>
      <c r="AJ1243" s="66"/>
      <c r="AK1243" s="66"/>
      <c r="AL1243" s="66"/>
      <c r="AM1243" s="66"/>
      <c r="AN1243" s="66"/>
      <c r="AO1243" s="66"/>
      <c r="AP1243" s="66"/>
      <c r="AQ1243" s="66"/>
      <c r="AR1243" s="66"/>
      <c r="AS1243" s="66"/>
      <c r="AT1243" s="66"/>
      <c r="AU1243" s="66"/>
      <c r="AV1243" s="66"/>
      <c r="AW1243" s="66"/>
      <c r="AX1243" s="66"/>
      <c r="AY1243" s="66"/>
      <c r="AZ1243" s="66"/>
      <c r="BA1243" s="66"/>
      <c r="BB1243" s="66"/>
      <c r="BC1243" s="66"/>
      <c r="BD1243" s="66"/>
      <c r="BE1243" s="66"/>
      <c r="BF1243" s="66"/>
      <c r="BG1243" s="66"/>
      <c r="BH1243" s="66"/>
      <c r="BI1243" s="66"/>
      <c r="BJ1243" s="66"/>
      <c r="BK1243" s="66"/>
      <c r="BL1243" s="66"/>
      <c r="BM1243" s="66"/>
      <c r="BN1243" s="66"/>
      <c r="BO1243" s="66"/>
      <c r="BP1243" s="66"/>
      <c r="BQ1243" s="66"/>
      <c r="BR1243" s="66"/>
      <c r="BS1243" s="66"/>
      <c r="BT1243" s="66"/>
      <c r="BU1243" s="66"/>
      <c r="BV1243" s="66"/>
      <c r="BW1243" s="66"/>
      <c r="BX1243" s="66"/>
      <c r="BY1243" s="66"/>
      <c r="BZ1243" s="66"/>
      <c r="CA1243" s="66"/>
      <c r="CB1243" s="66"/>
      <c r="CC1243" s="66"/>
    </row>
    <row r="1244" spans="1:81" x14ac:dyDescent="0.25">
      <c r="A1244" s="66"/>
      <c r="B1244" s="66"/>
      <c r="C1244" s="79"/>
      <c r="D1244" s="67"/>
      <c r="E1244" s="66"/>
      <c r="F1244" s="66"/>
      <c r="G1244" s="66"/>
      <c r="H1244" s="66"/>
      <c r="I1244" s="110"/>
      <c r="J1244" s="110"/>
      <c r="K1244" s="111"/>
      <c r="L1244" s="111"/>
      <c r="M1244" s="112"/>
      <c r="N1244" s="112"/>
      <c r="O1244" s="112"/>
      <c r="P1244" s="66"/>
      <c r="Q1244" s="66"/>
      <c r="R1244" s="66"/>
      <c r="S1244" s="66"/>
      <c r="T1244" s="66"/>
      <c r="U1244" s="66"/>
      <c r="V1244" s="66"/>
      <c r="W1244" s="66"/>
      <c r="X1244" s="66"/>
      <c r="Y1244" s="66"/>
      <c r="Z1244" s="66"/>
      <c r="AA1244" s="66"/>
      <c r="AB1244" s="66"/>
      <c r="AC1244" s="66"/>
      <c r="AD1244" s="66"/>
      <c r="AE1244" s="66"/>
      <c r="AF1244" s="66"/>
      <c r="AG1244" s="66"/>
      <c r="AH1244" s="66"/>
      <c r="AI1244" s="66"/>
      <c r="AJ1244" s="66"/>
      <c r="AK1244" s="66"/>
      <c r="AL1244" s="66"/>
      <c r="AM1244" s="66"/>
      <c r="AN1244" s="66"/>
      <c r="AO1244" s="66"/>
      <c r="AP1244" s="66"/>
      <c r="AQ1244" s="66"/>
      <c r="AR1244" s="66"/>
      <c r="AS1244" s="66"/>
      <c r="AT1244" s="66"/>
      <c r="AU1244" s="66"/>
      <c r="AV1244" s="66"/>
      <c r="AW1244" s="66"/>
      <c r="AX1244" s="66"/>
      <c r="AY1244" s="66"/>
      <c r="AZ1244" s="66"/>
      <c r="BA1244" s="66"/>
      <c r="BB1244" s="66"/>
      <c r="BC1244" s="66"/>
      <c r="BD1244" s="66"/>
      <c r="BE1244" s="66"/>
      <c r="BF1244" s="66"/>
      <c r="BG1244" s="66"/>
      <c r="BH1244" s="66"/>
      <c r="BI1244" s="66"/>
      <c r="BJ1244" s="66"/>
      <c r="BK1244" s="66"/>
      <c r="BL1244" s="66"/>
      <c r="BM1244" s="66"/>
      <c r="BN1244" s="66"/>
      <c r="BO1244" s="66"/>
      <c r="BP1244" s="66"/>
      <c r="BQ1244" s="66"/>
      <c r="BR1244" s="66"/>
      <c r="BS1244" s="66"/>
      <c r="BT1244" s="66"/>
      <c r="BU1244" s="66"/>
      <c r="BV1244" s="66"/>
      <c r="BW1244" s="66"/>
      <c r="BX1244" s="66"/>
      <c r="BY1244" s="66"/>
      <c r="BZ1244" s="66"/>
      <c r="CA1244" s="66"/>
      <c r="CB1244" s="66"/>
      <c r="CC1244" s="66"/>
    </row>
    <row r="1245" spans="1:81" x14ac:dyDescent="0.25">
      <c r="A1245" s="66"/>
      <c r="B1245" s="66"/>
      <c r="C1245" s="79"/>
      <c r="D1245" s="67"/>
      <c r="E1245" s="66"/>
      <c r="F1245" s="66"/>
      <c r="G1245" s="66"/>
      <c r="H1245" s="66"/>
      <c r="I1245" s="110"/>
      <c r="J1245" s="110"/>
      <c r="K1245" s="111"/>
      <c r="L1245" s="111"/>
      <c r="M1245" s="112"/>
      <c r="N1245" s="112"/>
      <c r="O1245" s="112"/>
      <c r="P1245" s="66"/>
      <c r="Q1245" s="66"/>
      <c r="R1245" s="66"/>
      <c r="S1245" s="66"/>
      <c r="T1245" s="66"/>
      <c r="U1245" s="66"/>
      <c r="V1245" s="66"/>
      <c r="W1245" s="66"/>
      <c r="X1245" s="66"/>
      <c r="Y1245" s="66"/>
      <c r="Z1245" s="66"/>
      <c r="AA1245" s="66"/>
      <c r="AB1245" s="66"/>
      <c r="AC1245" s="66"/>
      <c r="AD1245" s="66"/>
      <c r="AE1245" s="66"/>
      <c r="AF1245" s="66"/>
      <c r="AG1245" s="66"/>
      <c r="AH1245" s="66"/>
      <c r="AI1245" s="66"/>
      <c r="AJ1245" s="66"/>
      <c r="AK1245" s="66"/>
      <c r="AL1245" s="66"/>
      <c r="AM1245" s="66"/>
      <c r="AN1245" s="66"/>
      <c r="AO1245" s="66"/>
      <c r="AP1245" s="66"/>
      <c r="AQ1245" s="66"/>
      <c r="AR1245" s="66"/>
      <c r="AS1245" s="66"/>
      <c r="AT1245" s="66"/>
      <c r="AU1245" s="66"/>
      <c r="AV1245" s="66"/>
      <c r="AW1245" s="66"/>
      <c r="AX1245" s="66"/>
      <c r="AY1245" s="66"/>
      <c r="AZ1245" s="66"/>
      <c r="BA1245" s="66"/>
      <c r="BB1245" s="66"/>
      <c r="BC1245" s="66"/>
      <c r="BD1245" s="66"/>
      <c r="BE1245" s="66"/>
      <c r="BF1245" s="66"/>
      <c r="BG1245" s="66"/>
      <c r="BH1245" s="66"/>
      <c r="BI1245" s="66"/>
      <c r="BJ1245" s="66"/>
      <c r="BK1245" s="66"/>
      <c r="BL1245" s="66"/>
      <c r="BM1245" s="66"/>
      <c r="BN1245" s="66"/>
      <c r="BO1245" s="66"/>
      <c r="BP1245" s="66"/>
      <c r="BQ1245" s="66"/>
      <c r="BR1245" s="66"/>
      <c r="BS1245" s="66"/>
      <c r="BT1245" s="66"/>
      <c r="BU1245" s="66"/>
      <c r="BV1245" s="66"/>
      <c r="BW1245" s="66"/>
      <c r="BX1245" s="66"/>
      <c r="BY1245" s="66"/>
      <c r="BZ1245" s="66"/>
      <c r="CA1245" s="66"/>
      <c r="CB1245" s="66"/>
      <c r="CC1245" s="66"/>
    </row>
    <row r="1246" spans="1:81" x14ac:dyDescent="0.25">
      <c r="A1246" s="66"/>
      <c r="B1246" s="66"/>
      <c r="C1246" s="79"/>
      <c r="D1246" s="67"/>
      <c r="E1246" s="66"/>
      <c r="F1246" s="66"/>
      <c r="G1246" s="66"/>
      <c r="H1246" s="66"/>
      <c r="I1246" s="110"/>
      <c r="J1246" s="110"/>
      <c r="K1246" s="111"/>
      <c r="L1246" s="111"/>
      <c r="M1246" s="112"/>
      <c r="N1246" s="112"/>
      <c r="O1246" s="112"/>
      <c r="P1246" s="66"/>
      <c r="Q1246" s="66"/>
      <c r="R1246" s="66"/>
      <c r="S1246" s="66"/>
      <c r="T1246" s="66"/>
      <c r="U1246" s="66"/>
      <c r="V1246" s="66"/>
      <c r="W1246" s="66"/>
      <c r="X1246" s="66"/>
      <c r="Y1246" s="66"/>
      <c r="Z1246" s="66"/>
      <c r="AA1246" s="66"/>
      <c r="AB1246" s="66"/>
      <c r="AC1246" s="66"/>
      <c r="AD1246" s="66"/>
      <c r="AE1246" s="66"/>
      <c r="AF1246" s="66"/>
      <c r="AG1246" s="66"/>
      <c r="AH1246" s="66"/>
      <c r="AI1246" s="66"/>
      <c r="AJ1246" s="66"/>
      <c r="AK1246" s="66"/>
      <c r="AL1246" s="66"/>
      <c r="AM1246" s="66"/>
      <c r="AN1246" s="66"/>
      <c r="AO1246" s="66"/>
      <c r="AP1246" s="66"/>
      <c r="AQ1246" s="66"/>
      <c r="AR1246" s="66"/>
      <c r="AS1246" s="66"/>
      <c r="AT1246" s="66"/>
      <c r="AU1246" s="66"/>
      <c r="AV1246" s="66"/>
      <c r="AW1246" s="66"/>
      <c r="AX1246" s="66"/>
      <c r="AY1246" s="66"/>
      <c r="AZ1246" s="66"/>
      <c r="BA1246" s="66"/>
      <c r="BB1246" s="66"/>
      <c r="BC1246" s="66"/>
      <c r="BD1246" s="66"/>
      <c r="BE1246" s="66"/>
      <c r="BF1246" s="66"/>
      <c r="BG1246" s="66"/>
      <c r="BH1246" s="66"/>
      <c r="BI1246" s="66"/>
      <c r="BJ1246" s="66"/>
      <c r="BK1246" s="66"/>
      <c r="BL1246" s="66"/>
      <c r="BM1246" s="66"/>
      <c r="BN1246" s="66"/>
      <c r="BO1246" s="66"/>
      <c r="BP1246" s="66"/>
      <c r="BQ1246" s="66"/>
      <c r="BR1246" s="66"/>
      <c r="BS1246" s="66"/>
      <c r="BT1246" s="66"/>
      <c r="BU1246" s="66"/>
      <c r="BV1246" s="66"/>
      <c r="BW1246" s="66"/>
      <c r="BX1246" s="66"/>
      <c r="BY1246" s="66"/>
      <c r="BZ1246" s="66"/>
      <c r="CA1246" s="66"/>
      <c r="CB1246" s="66"/>
      <c r="CC1246" s="66"/>
    </row>
    <row r="1247" spans="1:81" x14ac:dyDescent="0.25">
      <c r="A1247" s="66"/>
      <c r="B1247" s="66"/>
      <c r="C1247" s="79"/>
      <c r="D1247" s="67"/>
      <c r="E1247" s="66"/>
      <c r="F1247" s="66"/>
      <c r="G1247" s="66"/>
      <c r="H1247" s="66"/>
      <c r="I1247" s="110"/>
      <c r="J1247" s="110"/>
      <c r="K1247" s="111"/>
      <c r="L1247" s="111"/>
      <c r="M1247" s="112"/>
      <c r="N1247" s="112"/>
      <c r="O1247" s="112"/>
      <c r="P1247" s="66"/>
      <c r="Q1247" s="66"/>
      <c r="R1247" s="66"/>
      <c r="S1247" s="66"/>
      <c r="T1247" s="66"/>
      <c r="U1247" s="66"/>
      <c r="V1247" s="66"/>
      <c r="W1247" s="66"/>
      <c r="X1247" s="66"/>
      <c r="Y1247" s="66"/>
      <c r="Z1247" s="66"/>
      <c r="AA1247" s="66"/>
      <c r="AB1247" s="66"/>
      <c r="AC1247" s="66"/>
      <c r="AD1247" s="66"/>
      <c r="AE1247" s="66"/>
      <c r="AF1247" s="66"/>
      <c r="AG1247" s="66"/>
      <c r="AH1247" s="66"/>
      <c r="AI1247" s="66"/>
      <c r="AJ1247" s="66"/>
      <c r="AK1247" s="66"/>
      <c r="AL1247" s="66"/>
      <c r="AM1247" s="66"/>
      <c r="AN1247" s="66"/>
      <c r="AO1247" s="66"/>
      <c r="AP1247" s="66"/>
      <c r="AQ1247" s="66"/>
      <c r="AR1247" s="66"/>
      <c r="AS1247" s="66"/>
      <c r="AT1247" s="66"/>
      <c r="AU1247" s="66"/>
      <c r="AV1247" s="66"/>
      <c r="AW1247" s="66"/>
      <c r="AX1247" s="66"/>
      <c r="AY1247" s="66"/>
      <c r="AZ1247" s="66"/>
      <c r="BA1247" s="66"/>
      <c r="BB1247" s="66"/>
      <c r="BC1247" s="66"/>
      <c r="BD1247" s="66"/>
      <c r="BE1247" s="66"/>
      <c r="BF1247" s="66"/>
      <c r="BG1247" s="66"/>
      <c r="BH1247" s="66"/>
      <c r="BI1247" s="66"/>
      <c r="BJ1247" s="66"/>
      <c r="BK1247" s="66"/>
      <c r="BL1247" s="66"/>
      <c r="BM1247" s="66"/>
      <c r="BN1247" s="66"/>
      <c r="BO1247" s="66"/>
      <c r="BP1247" s="66"/>
      <c r="BQ1247" s="66"/>
      <c r="BR1247" s="66"/>
      <c r="BS1247" s="66"/>
      <c r="BT1247" s="66"/>
      <c r="BU1247" s="66"/>
      <c r="BV1247" s="66"/>
      <c r="BW1247" s="66"/>
      <c r="BX1247" s="66"/>
      <c r="BY1247" s="66"/>
      <c r="BZ1247" s="66"/>
      <c r="CA1247" s="66"/>
      <c r="CB1247" s="66"/>
      <c r="CC1247" s="66"/>
    </row>
    <row r="1248" spans="1:81" x14ac:dyDescent="0.25">
      <c r="A1248" s="66"/>
      <c r="B1248" s="66"/>
      <c r="C1248" s="79"/>
      <c r="D1248" s="67"/>
      <c r="E1248" s="66"/>
      <c r="F1248" s="66"/>
      <c r="G1248" s="66"/>
      <c r="H1248" s="66"/>
      <c r="I1248" s="110"/>
      <c r="J1248" s="110"/>
      <c r="K1248" s="111"/>
      <c r="L1248" s="111"/>
      <c r="M1248" s="112"/>
      <c r="N1248" s="112"/>
      <c r="O1248" s="112"/>
      <c r="P1248" s="66"/>
      <c r="Q1248" s="66"/>
      <c r="R1248" s="66"/>
      <c r="S1248" s="66"/>
      <c r="T1248" s="66"/>
      <c r="U1248" s="66"/>
      <c r="V1248" s="66"/>
      <c r="W1248" s="66"/>
      <c r="X1248" s="66"/>
      <c r="Y1248" s="66"/>
      <c r="Z1248" s="66"/>
      <c r="AA1248" s="66"/>
      <c r="AB1248" s="66"/>
      <c r="AC1248" s="66"/>
      <c r="AD1248" s="66"/>
      <c r="AE1248" s="66"/>
      <c r="AF1248" s="66"/>
      <c r="AG1248" s="66"/>
      <c r="AH1248" s="66"/>
      <c r="AI1248" s="66"/>
      <c r="AJ1248" s="66"/>
      <c r="AK1248" s="66"/>
      <c r="AL1248" s="66"/>
      <c r="AM1248" s="66"/>
      <c r="AN1248" s="66"/>
      <c r="AO1248" s="66"/>
      <c r="AP1248" s="66"/>
      <c r="AQ1248" s="66"/>
      <c r="AR1248" s="66"/>
      <c r="AS1248" s="66"/>
      <c r="AT1248" s="66"/>
      <c r="AU1248" s="66"/>
      <c r="AV1248" s="66"/>
      <c r="AW1248" s="66"/>
      <c r="AX1248" s="66"/>
      <c r="AY1248" s="66"/>
      <c r="AZ1248" s="66"/>
      <c r="BA1248" s="66"/>
      <c r="BB1248" s="66"/>
      <c r="BC1248" s="66"/>
      <c r="BD1248" s="66"/>
      <c r="BE1248" s="66"/>
      <c r="BF1248" s="66"/>
      <c r="BG1248" s="66"/>
      <c r="BH1248" s="66"/>
      <c r="BI1248" s="66"/>
      <c r="BJ1248" s="66"/>
      <c r="BK1248" s="66"/>
      <c r="BL1248" s="66"/>
      <c r="BM1248" s="66"/>
      <c r="BN1248" s="66"/>
      <c r="BO1248" s="66"/>
      <c r="BP1248" s="66"/>
      <c r="BQ1248" s="66"/>
      <c r="BR1248" s="66"/>
      <c r="BS1248" s="66"/>
      <c r="BT1248" s="66"/>
      <c r="BU1248" s="66"/>
      <c r="BV1248" s="66"/>
      <c r="BW1248" s="66"/>
      <c r="BX1248" s="66"/>
      <c r="BY1248" s="66"/>
      <c r="BZ1248" s="66"/>
      <c r="CA1248" s="66"/>
      <c r="CB1248" s="66"/>
      <c r="CC1248" s="66"/>
    </row>
    <row r="1249" spans="1:81" x14ac:dyDescent="0.25">
      <c r="A1249" s="66"/>
      <c r="B1249" s="66"/>
      <c r="C1249" s="79"/>
      <c r="D1249" s="67"/>
      <c r="E1249" s="66"/>
      <c r="F1249" s="66"/>
      <c r="G1249" s="66"/>
      <c r="H1249" s="66"/>
      <c r="I1249" s="110"/>
      <c r="J1249" s="110"/>
      <c r="K1249" s="111"/>
      <c r="L1249" s="111"/>
      <c r="M1249" s="112"/>
      <c r="N1249" s="112"/>
      <c r="O1249" s="112"/>
      <c r="P1249" s="66"/>
      <c r="Q1249" s="66"/>
      <c r="R1249" s="66"/>
      <c r="S1249" s="66"/>
      <c r="T1249" s="66"/>
      <c r="U1249" s="66"/>
      <c r="V1249" s="66"/>
      <c r="W1249" s="66"/>
      <c r="X1249" s="66"/>
      <c r="Y1249" s="66"/>
      <c r="Z1249" s="66"/>
      <c r="AA1249" s="66"/>
      <c r="AB1249" s="66"/>
      <c r="AC1249" s="66"/>
      <c r="AD1249" s="66"/>
      <c r="AE1249" s="66"/>
      <c r="AF1249" s="66"/>
      <c r="AG1249" s="66"/>
      <c r="AH1249" s="66"/>
      <c r="AI1249" s="66"/>
      <c r="AJ1249" s="66"/>
      <c r="AK1249" s="66"/>
      <c r="AL1249" s="66"/>
      <c r="AM1249" s="66"/>
      <c r="AN1249" s="66"/>
      <c r="AO1249" s="66"/>
      <c r="AP1249" s="66"/>
      <c r="AQ1249" s="66"/>
      <c r="AR1249" s="66"/>
      <c r="AS1249" s="66"/>
      <c r="AT1249" s="66"/>
      <c r="AU1249" s="66"/>
      <c r="AV1249" s="66"/>
      <c r="AW1249" s="66"/>
      <c r="AX1249" s="66"/>
      <c r="AY1249" s="66"/>
      <c r="AZ1249" s="66"/>
      <c r="BA1249" s="66"/>
      <c r="BB1249" s="66"/>
      <c r="BC1249" s="66"/>
      <c r="BD1249" s="66"/>
      <c r="BE1249" s="66"/>
      <c r="BF1249" s="66"/>
      <c r="BG1249" s="66"/>
      <c r="BH1249" s="66"/>
      <c r="BI1249" s="66"/>
      <c r="BJ1249" s="66"/>
      <c r="BK1249" s="66"/>
      <c r="BL1249" s="66"/>
      <c r="BM1249" s="66"/>
      <c r="BN1249" s="66"/>
      <c r="BO1249" s="66"/>
      <c r="BP1249" s="66"/>
      <c r="BQ1249" s="66"/>
      <c r="BR1249" s="66"/>
      <c r="BS1249" s="66"/>
      <c r="BT1249" s="66"/>
      <c r="BU1249" s="66"/>
      <c r="BV1249" s="66"/>
      <c r="BW1249" s="66"/>
      <c r="BX1249" s="66"/>
      <c r="BY1249" s="66"/>
      <c r="BZ1249" s="66"/>
      <c r="CA1249" s="66"/>
      <c r="CB1249" s="66"/>
      <c r="CC1249" s="66"/>
    </row>
    <row r="1250" spans="1:81" x14ac:dyDescent="0.25">
      <c r="A1250" s="66"/>
      <c r="B1250" s="66"/>
      <c r="C1250" s="79"/>
      <c r="D1250" s="67"/>
      <c r="E1250" s="66"/>
      <c r="F1250" s="66"/>
      <c r="G1250" s="66"/>
      <c r="H1250" s="66"/>
      <c r="I1250" s="110"/>
      <c r="J1250" s="110"/>
      <c r="K1250" s="111"/>
      <c r="L1250" s="111"/>
      <c r="M1250" s="112"/>
      <c r="N1250" s="112"/>
      <c r="O1250" s="112"/>
      <c r="P1250" s="66"/>
      <c r="Q1250" s="66"/>
      <c r="R1250" s="66"/>
      <c r="S1250" s="66"/>
      <c r="T1250" s="66"/>
      <c r="U1250" s="66"/>
      <c r="V1250" s="66"/>
      <c r="W1250" s="66"/>
      <c r="X1250" s="66"/>
      <c r="Y1250" s="66"/>
      <c r="Z1250" s="66"/>
      <c r="AA1250" s="66"/>
      <c r="AB1250" s="66"/>
      <c r="AC1250" s="66"/>
      <c r="AD1250" s="66"/>
      <c r="AE1250" s="66"/>
      <c r="AF1250" s="66"/>
      <c r="AG1250" s="66"/>
      <c r="AH1250" s="66"/>
      <c r="AI1250" s="66"/>
      <c r="AJ1250" s="66"/>
      <c r="AK1250" s="66"/>
      <c r="AL1250" s="66"/>
      <c r="AM1250" s="66"/>
      <c r="AN1250" s="66"/>
      <c r="AO1250" s="66"/>
      <c r="AP1250" s="66"/>
      <c r="AQ1250" s="66"/>
      <c r="AR1250" s="66"/>
      <c r="AS1250" s="66"/>
      <c r="AT1250" s="66"/>
      <c r="AU1250" s="66"/>
      <c r="AV1250" s="66"/>
      <c r="AW1250" s="66"/>
      <c r="AX1250" s="66"/>
      <c r="AY1250" s="66"/>
      <c r="AZ1250" s="66"/>
      <c r="BA1250" s="66"/>
      <c r="BB1250" s="66"/>
      <c r="BC1250" s="66"/>
      <c r="BD1250" s="66"/>
      <c r="BE1250" s="66"/>
      <c r="BF1250" s="66"/>
      <c r="BG1250" s="66"/>
      <c r="BH1250" s="66"/>
      <c r="BI1250" s="66"/>
      <c r="BJ1250" s="66"/>
      <c r="BK1250" s="66"/>
      <c r="BL1250" s="66"/>
      <c r="BM1250" s="66"/>
      <c r="BN1250" s="66"/>
      <c r="BO1250" s="66"/>
      <c r="BP1250" s="66"/>
      <c r="BQ1250" s="66"/>
      <c r="BR1250" s="66"/>
      <c r="BS1250" s="66"/>
      <c r="BT1250" s="66"/>
      <c r="BU1250" s="66"/>
      <c r="BV1250" s="66"/>
      <c r="BW1250" s="66"/>
      <c r="BX1250" s="66"/>
      <c r="BY1250" s="66"/>
      <c r="BZ1250" s="66"/>
      <c r="CA1250" s="66"/>
      <c r="CB1250" s="66"/>
      <c r="CC1250" s="66"/>
    </row>
    <row r="1251" spans="1:81" x14ac:dyDescent="0.25">
      <c r="A1251" s="66"/>
      <c r="B1251" s="66"/>
      <c r="C1251" s="79"/>
      <c r="D1251" s="67"/>
      <c r="E1251" s="66"/>
      <c r="F1251" s="66"/>
      <c r="G1251" s="66"/>
      <c r="H1251" s="66"/>
      <c r="I1251" s="110"/>
      <c r="J1251" s="110"/>
      <c r="K1251" s="111"/>
      <c r="L1251" s="111"/>
      <c r="M1251" s="112"/>
      <c r="N1251" s="112"/>
      <c r="O1251" s="112"/>
      <c r="P1251" s="66"/>
      <c r="Q1251" s="66"/>
      <c r="R1251" s="66"/>
      <c r="S1251" s="66"/>
      <c r="T1251" s="66"/>
      <c r="U1251" s="66"/>
      <c r="V1251" s="66"/>
      <c r="W1251" s="66"/>
      <c r="X1251" s="66"/>
      <c r="Y1251" s="66"/>
      <c r="Z1251" s="66"/>
      <c r="AA1251" s="66"/>
      <c r="AB1251" s="66"/>
      <c r="AC1251" s="66"/>
      <c r="AD1251" s="66"/>
      <c r="AE1251" s="66"/>
      <c r="AF1251" s="66"/>
      <c r="AG1251" s="66"/>
      <c r="AH1251" s="66"/>
      <c r="AI1251" s="66"/>
      <c r="AJ1251" s="66"/>
      <c r="AK1251" s="66"/>
      <c r="AL1251" s="66"/>
      <c r="AM1251" s="66"/>
      <c r="AN1251" s="66"/>
      <c r="AO1251" s="66"/>
      <c r="AP1251" s="66"/>
      <c r="AQ1251" s="66"/>
      <c r="AR1251" s="66"/>
      <c r="AS1251" s="66"/>
      <c r="AT1251" s="66"/>
      <c r="AU1251" s="66"/>
      <c r="AV1251" s="66"/>
      <c r="AW1251" s="66"/>
      <c r="AX1251" s="66"/>
      <c r="AY1251" s="66"/>
      <c r="AZ1251" s="66"/>
      <c r="BA1251" s="66"/>
      <c r="BB1251" s="66"/>
      <c r="BC1251" s="66"/>
      <c r="BD1251" s="66"/>
      <c r="BE1251" s="66"/>
      <c r="BF1251" s="66"/>
      <c r="BG1251" s="66"/>
      <c r="BH1251" s="66"/>
      <c r="BI1251" s="66"/>
      <c r="BJ1251" s="66"/>
      <c r="BK1251" s="66"/>
      <c r="BL1251" s="66"/>
      <c r="BM1251" s="66"/>
      <c r="BN1251" s="66"/>
      <c r="BO1251" s="66"/>
      <c r="BP1251" s="66"/>
      <c r="BQ1251" s="66"/>
      <c r="BR1251" s="66"/>
      <c r="BS1251" s="66"/>
      <c r="BT1251" s="66"/>
      <c r="BU1251" s="66"/>
      <c r="BV1251" s="66"/>
      <c r="BW1251" s="66"/>
      <c r="BX1251" s="66"/>
      <c r="BY1251" s="66"/>
      <c r="BZ1251" s="66"/>
      <c r="CA1251" s="66"/>
      <c r="CB1251" s="66"/>
      <c r="CC1251" s="66"/>
    </row>
    <row r="1252" spans="1:81" x14ac:dyDescent="0.25">
      <c r="A1252" s="66"/>
      <c r="B1252" s="66"/>
      <c r="C1252" s="79"/>
      <c r="D1252" s="67"/>
      <c r="E1252" s="66"/>
      <c r="F1252" s="66"/>
      <c r="G1252" s="66"/>
      <c r="H1252" s="66"/>
      <c r="I1252" s="110"/>
      <c r="J1252" s="110"/>
      <c r="K1252" s="111"/>
      <c r="L1252" s="111"/>
      <c r="M1252" s="112"/>
      <c r="N1252" s="112"/>
      <c r="O1252" s="112"/>
      <c r="P1252" s="66"/>
      <c r="Q1252" s="66"/>
      <c r="R1252" s="66"/>
      <c r="S1252" s="66"/>
      <c r="T1252" s="66"/>
      <c r="U1252" s="66"/>
      <c r="V1252" s="66"/>
      <c r="W1252" s="66"/>
      <c r="X1252" s="66"/>
      <c r="Y1252" s="66"/>
      <c r="Z1252" s="66"/>
      <c r="AA1252" s="66"/>
      <c r="AB1252" s="66"/>
      <c r="AC1252" s="66"/>
      <c r="AD1252" s="66"/>
      <c r="AE1252" s="66"/>
      <c r="AF1252" s="66"/>
      <c r="AG1252" s="66"/>
      <c r="AH1252" s="66"/>
      <c r="AI1252" s="66"/>
      <c r="AJ1252" s="66"/>
      <c r="AK1252" s="66"/>
      <c r="AL1252" s="66"/>
      <c r="AM1252" s="66"/>
      <c r="AN1252" s="66"/>
      <c r="AO1252" s="66"/>
      <c r="AP1252" s="66"/>
      <c r="AQ1252" s="66"/>
      <c r="AR1252" s="66"/>
      <c r="AS1252" s="66"/>
      <c r="AT1252" s="66"/>
      <c r="AU1252" s="66"/>
      <c r="AV1252" s="66"/>
      <c r="AW1252" s="66"/>
      <c r="AX1252" s="66"/>
      <c r="AY1252" s="66"/>
      <c r="AZ1252" s="66"/>
      <c r="BA1252" s="66"/>
      <c r="BB1252" s="66"/>
      <c r="BC1252" s="66"/>
      <c r="BD1252" s="66"/>
      <c r="BE1252" s="66"/>
      <c r="BF1252" s="66"/>
      <c r="BG1252" s="66"/>
      <c r="BH1252" s="66"/>
      <c r="BI1252" s="66"/>
      <c r="BJ1252" s="66"/>
      <c r="BK1252" s="66"/>
      <c r="BL1252" s="66"/>
      <c r="BM1252" s="66"/>
      <c r="BN1252" s="66"/>
      <c r="BO1252" s="66"/>
      <c r="BP1252" s="66"/>
      <c r="BQ1252" s="66"/>
      <c r="BR1252" s="66"/>
      <c r="BS1252" s="66"/>
      <c r="BT1252" s="66"/>
      <c r="BU1252" s="66"/>
      <c r="BV1252" s="66"/>
      <c r="BW1252" s="66"/>
      <c r="BX1252" s="66"/>
      <c r="BY1252" s="66"/>
      <c r="BZ1252" s="66"/>
      <c r="CA1252" s="66"/>
      <c r="CB1252" s="66"/>
      <c r="CC1252" s="66"/>
    </row>
    <row r="1253" spans="1:81" x14ac:dyDescent="0.25">
      <c r="A1253" s="66"/>
      <c r="B1253" s="66"/>
      <c r="C1253" s="79"/>
      <c r="D1253" s="67"/>
      <c r="E1253" s="66"/>
      <c r="F1253" s="66"/>
      <c r="G1253" s="66"/>
      <c r="H1253" s="66"/>
      <c r="I1253" s="110"/>
      <c r="J1253" s="110"/>
      <c r="K1253" s="111"/>
      <c r="L1253" s="111"/>
      <c r="M1253" s="112"/>
      <c r="N1253" s="112"/>
      <c r="O1253" s="112"/>
      <c r="P1253" s="66"/>
      <c r="Q1253" s="66"/>
      <c r="R1253" s="66"/>
      <c r="S1253" s="66"/>
      <c r="T1253" s="66"/>
      <c r="U1253" s="66"/>
      <c r="V1253" s="66"/>
      <c r="W1253" s="66"/>
      <c r="X1253" s="66"/>
      <c r="Y1253" s="66"/>
      <c r="Z1253" s="66"/>
      <c r="AA1253" s="66"/>
      <c r="AB1253" s="66"/>
      <c r="AC1253" s="66"/>
      <c r="AD1253" s="66"/>
      <c r="AE1253" s="66"/>
      <c r="AF1253" s="66"/>
      <c r="AG1253" s="66"/>
      <c r="AH1253" s="66"/>
      <c r="AI1253" s="66"/>
      <c r="AJ1253" s="66"/>
      <c r="AK1253" s="66"/>
      <c r="AL1253" s="66"/>
      <c r="AM1253" s="66"/>
      <c r="AN1253" s="66"/>
      <c r="AO1253" s="66"/>
      <c r="AP1253" s="66"/>
      <c r="AQ1253" s="66"/>
      <c r="AR1253" s="66"/>
      <c r="AS1253" s="66"/>
      <c r="AT1253" s="66"/>
      <c r="AU1253" s="66"/>
      <c r="AV1253" s="66"/>
      <c r="AW1253" s="66"/>
      <c r="AX1253" s="66"/>
      <c r="AY1253" s="66"/>
      <c r="AZ1253" s="66"/>
      <c r="BA1253" s="66"/>
      <c r="BB1253" s="66"/>
      <c r="BC1253" s="66"/>
      <c r="BD1253" s="66"/>
      <c r="BE1253" s="66"/>
      <c r="BF1253" s="66"/>
      <c r="BG1253" s="66"/>
      <c r="BH1253" s="66"/>
      <c r="BI1253" s="66"/>
      <c r="BJ1253" s="66"/>
      <c r="BK1253" s="66"/>
      <c r="BL1253" s="66"/>
      <c r="BM1253" s="66"/>
      <c r="BN1253" s="66"/>
      <c r="BO1253" s="66"/>
      <c r="BP1253" s="66"/>
      <c r="BQ1253" s="66"/>
      <c r="BR1253" s="66"/>
      <c r="BS1253" s="66"/>
      <c r="BT1253" s="66"/>
      <c r="BU1253" s="66"/>
      <c r="BV1253" s="66"/>
      <c r="BW1253" s="66"/>
      <c r="BX1253" s="66"/>
      <c r="BY1253" s="66"/>
      <c r="BZ1253" s="66"/>
      <c r="CA1253" s="66"/>
      <c r="CB1253" s="66"/>
      <c r="CC1253" s="66"/>
    </row>
    <row r="1254" spans="1:81" x14ac:dyDescent="0.25">
      <c r="A1254" s="66"/>
      <c r="B1254" s="66"/>
      <c r="C1254" s="79"/>
      <c r="D1254" s="67"/>
      <c r="E1254" s="66"/>
      <c r="F1254" s="66"/>
      <c r="G1254" s="66"/>
      <c r="H1254" s="66"/>
      <c r="I1254" s="110"/>
      <c r="J1254" s="110"/>
      <c r="K1254" s="111"/>
      <c r="L1254" s="111"/>
      <c r="M1254" s="112"/>
      <c r="N1254" s="112"/>
      <c r="O1254" s="112"/>
      <c r="P1254" s="66"/>
      <c r="Q1254" s="66"/>
      <c r="R1254" s="66"/>
      <c r="S1254" s="66"/>
      <c r="T1254" s="66"/>
      <c r="U1254" s="66"/>
      <c r="V1254" s="66"/>
      <c r="W1254" s="66"/>
      <c r="X1254" s="66"/>
      <c r="Y1254" s="66"/>
      <c r="Z1254" s="66"/>
      <c r="AA1254" s="66"/>
      <c r="AB1254" s="66"/>
      <c r="AC1254" s="66"/>
      <c r="AD1254" s="66"/>
      <c r="AE1254" s="66"/>
      <c r="AF1254" s="66"/>
      <c r="AG1254" s="66"/>
      <c r="AH1254" s="66"/>
      <c r="AI1254" s="66"/>
      <c r="AJ1254" s="66"/>
      <c r="AK1254" s="66"/>
      <c r="AL1254" s="66"/>
      <c r="AM1254" s="66"/>
      <c r="AN1254" s="66"/>
      <c r="AO1254" s="66"/>
      <c r="AP1254" s="66"/>
      <c r="AQ1254" s="66"/>
      <c r="AR1254" s="66"/>
      <c r="AS1254" s="66"/>
      <c r="AT1254" s="66"/>
      <c r="AU1254" s="66"/>
      <c r="AV1254" s="66"/>
      <c r="AW1254" s="66"/>
      <c r="AX1254" s="66"/>
      <c r="AY1254" s="66"/>
      <c r="AZ1254" s="66"/>
      <c r="BA1254" s="66"/>
      <c r="BB1254" s="66"/>
      <c r="BC1254" s="66"/>
      <c r="BD1254" s="66"/>
      <c r="BE1254" s="66"/>
      <c r="BF1254" s="66"/>
      <c r="BG1254" s="66"/>
      <c r="BH1254" s="66"/>
      <c r="BI1254" s="66"/>
      <c r="BJ1254" s="66"/>
      <c r="BK1254" s="66"/>
      <c r="BL1254" s="66"/>
      <c r="BM1254" s="66"/>
      <c r="BN1254" s="66"/>
      <c r="BO1254" s="66"/>
      <c r="BP1254" s="66"/>
      <c r="BQ1254" s="66"/>
      <c r="BR1254" s="66"/>
      <c r="BS1254" s="66"/>
      <c r="BT1254" s="66"/>
      <c r="BU1254" s="66"/>
      <c r="BV1254" s="66"/>
      <c r="BW1254" s="66"/>
      <c r="BX1254" s="66"/>
      <c r="BY1254" s="66"/>
      <c r="BZ1254" s="66"/>
      <c r="CA1254" s="66"/>
      <c r="CB1254" s="66"/>
      <c r="CC1254" s="66"/>
    </row>
    <row r="1255" spans="1:81" x14ac:dyDescent="0.25">
      <c r="A1255" s="66"/>
      <c r="B1255" s="66"/>
      <c r="C1255" s="79"/>
      <c r="D1255" s="67"/>
      <c r="E1255" s="66"/>
      <c r="F1255" s="66"/>
      <c r="G1255" s="66"/>
      <c r="H1255" s="66"/>
      <c r="I1255" s="110"/>
      <c r="J1255" s="110"/>
      <c r="K1255" s="111"/>
      <c r="L1255" s="111"/>
      <c r="M1255" s="112"/>
      <c r="N1255" s="112"/>
      <c r="O1255" s="112"/>
      <c r="P1255" s="66"/>
      <c r="Q1255" s="66"/>
      <c r="R1255" s="66"/>
      <c r="S1255" s="66"/>
      <c r="T1255" s="66"/>
      <c r="U1255" s="66"/>
      <c r="V1255" s="66"/>
      <c r="W1255" s="66"/>
      <c r="X1255" s="66"/>
      <c r="Y1255" s="66"/>
      <c r="Z1255" s="66"/>
      <c r="AA1255" s="66"/>
      <c r="AB1255" s="66"/>
      <c r="AC1255" s="66"/>
      <c r="AD1255" s="66"/>
      <c r="AE1255" s="66"/>
      <c r="AF1255" s="66"/>
      <c r="AG1255" s="66"/>
      <c r="AH1255" s="66"/>
      <c r="AI1255" s="66"/>
      <c r="AJ1255" s="66"/>
      <c r="AK1255" s="66"/>
      <c r="AL1255" s="66"/>
      <c r="AM1255" s="66"/>
      <c r="AN1255" s="66"/>
      <c r="AO1255" s="66"/>
      <c r="AP1255" s="66"/>
      <c r="AQ1255" s="66"/>
      <c r="AR1255" s="66"/>
      <c r="AS1255" s="66"/>
      <c r="AT1255" s="66"/>
      <c r="AU1255" s="66"/>
      <c r="AV1255" s="66"/>
      <c r="AW1255" s="66"/>
      <c r="AX1255" s="66"/>
      <c r="AY1255" s="66"/>
      <c r="AZ1255" s="66"/>
      <c r="BA1255" s="66"/>
      <c r="BB1255" s="66"/>
      <c r="BC1255" s="66"/>
      <c r="BD1255" s="66"/>
      <c r="BE1255" s="66"/>
      <c r="BF1255" s="66"/>
      <c r="BG1255" s="66"/>
      <c r="BH1255" s="66"/>
      <c r="BI1255" s="66"/>
      <c r="BJ1255" s="66"/>
      <c r="BK1255" s="66"/>
      <c r="BL1255" s="66"/>
      <c r="BM1255" s="66"/>
      <c r="BN1255" s="66"/>
      <c r="BO1255" s="66"/>
      <c r="BP1255" s="66"/>
      <c r="BQ1255" s="66"/>
      <c r="BR1255" s="66"/>
      <c r="BS1255" s="66"/>
      <c r="BT1255" s="66"/>
      <c r="BU1255" s="66"/>
      <c r="BV1255" s="66"/>
      <c r="BW1255" s="66"/>
      <c r="BX1255" s="66"/>
      <c r="BY1255" s="66"/>
      <c r="BZ1255" s="66"/>
      <c r="CA1255" s="66"/>
      <c r="CB1255" s="66"/>
      <c r="CC1255" s="66"/>
    </row>
    <row r="1256" spans="1:81" x14ac:dyDescent="0.25">
      <c r="A1256" s="66"/>
      <c r="B1256" s="66"/>
      <c r="C1256" s="79"/>
      <c r="D1256" s="67"/>
      <c r="E1256" s="66"/>
      <c r="F1256" s="66"/>
      <c r="G1256" s="66"/>
      <c r="H1256" s="66"/>
      <c r="I1256" s="110"/>
      <c r="J1256" s="110"/>
      <c r="K1256" s="111"/>
      <c r="L1256" s="111"/>
      <c r="M1256" s="112"/>
      <c r="N1256" s="112"/>
      <c r="O1256" s="112"/>
      <c r="P1256" s="66"/>
      <c r="Q1256" s="66"/>
      <c r="R1256" s="66"/>
      <c r="S1256" s="66"/>
      <c r="T1256" s="66"/>
      <c r="U1256" s="66"/>
      <c r="V1256" s="66"/>
      <c r="W1256" s="66"/>
      <c r="X1256" s="66"/>
      <c r="Y1256" s="66"/>
      <c r="Z1256" s="66"/>
      <c r="AA1256" s="66"/>
      <c r="AB1256" s="66"/>
      <c r="AC1256" s="66"/>
      <c r="AD1256" s="66"/>
      <c r="AE1256" s="66"/>
      <c r="AF1256" s="66"/>
      <c r="AG1256" s="66"/>
      <c r="AH1256" s="66"/>
      <c r="AI1256" s="66"/>
      <c r="AJ1256" s="66"/>
      <c r="AK1256" s="66"/>
      <c r="AL1256" s="66"/>
      <c r="AM1256" s="66"/>
      <c r="AN1256" s="66"/>
      <c r="AO1256" s="66"/>
      <c r="AP1256" s="66"/>
      <c r="AQ1256" s="66"/>
      <c r="AR1256" s="66"/>
      <c r="AS1256" s="66"/>
      <c r="AT1256" s="66"/>
      <c r="AU1256" s="66"/>
      <c r="AV1256" s="66"/>
      <c r="AW1256" s="66"/>
      <c r="AX1256" s="66"/>
      <c r="AY1256" s="66"/>
      <c r="AZ1256" s="66"/>
      <c r="BA1256" s="66"/>
      <c r="BB1256" s="66"/>
      <c r="BC1256" s="66"/>
      <c r="BD1256" s="66"/>
      <c r="BE1256" s="66"/>
      <c r="BF1256" s="66"/>
      <c r="BG1256" s="66"/>
      <c r="BH1256" s="66"/>
      <c r="BI1256" s="66"/>
      <c r="BJ1256" s="66"/>
      <c r="BK1256" s="66"/>
      <c r="BL1256" s="66"/>
      <c r="BM1256" s="66"/>
      <c r="BN1256" s="66"/>
      <c r="BO1256" s="66"/>
      <c r="BP1256" s="66"/>
      <c r="BQ1256" s="66"/>
      <c r="BR1256" s="66"/>
      <c r="BS1256" s="66"/>
      <c r="BT1256" s="66"/>
      <c r="BU1256" s="66"/>
      <c r="BV1256" s="66"/>
      <c r="BW1256" s="66"/>
      <c r="BX1256" s="66"/>
      <c r="BY1256" s="66"/>
      <c r="BZ1256" s="66"/>
      <c r="CA1256" s="66"/>
      <c r="CB1256" s="66"/>
      <c r="CC1256" s="66"/>
    </row>
    <row r="1257" spans="1:81" x14ac:dyDescent="0.25">
      <c r="A1257" s="66"/>
      <c r="B1257" s="66"/>
      <c r="C1257" s="79"/>
      <c r="D1257" s="67"/>
      <c r="E1257" s="66"/>
      <c r="F1257" s="66"/>
      <c r="G1257" s="66"/>
      <c r="H1257" s="66"/>
      <c r="I1257" s="110"/>
      <c r="J1257" s="110"/>
      <c r="K1257" s="111"/>
      <c r="L1257" s="111"/>
      <c r="M1257" s="112"/>
      <c r="N1257" s="112"/>
      <c r="O1257" s="112"/>
      <c r="P1257" s="66"/>
      <c r="Q1257" s="66"/>
      <c r="R1257" s="66"/>
      <c r="S1257" s="66"/>
      <c r="T1257" s="66"/>
      <c r="U1257" s="66"/>
      <c r="V1257" s="66"/>
      <c r="W1257" s="66"/>
      <c r="X1257" s="66"/>
      <c r="Y1257" s="66"/>
      <c r="Z1257" s="66"/>
      <c r="AA1257" s="66"/>
      <c r="AB1257" s="66"/>
      <c r="AC1257" s="66"/>
      <c r="AD1257" s="66"/>
      <c r="AE1257" s="66"/>
      <c r="AF1257" s="66"/>
      <c r="AG1257" s="66"/>
      <c r="AH1257" s="66"/>
      <c r="AI1257" s="66"/>
      <c r="AJ1257" s="66"/>
      <c r="AK1257" s="66"/>
      <c r="AL1257" s="66"/>
      <c r="AM1257" s="66"/>
      <c r="AN1257" s="66"/>
      <c r="AO1257" s="66"/>
      <c r="AP1257" s="66"/>
      <c r="AQ1257" s="66"/>
      <c r="AR1257" s="66"/>
      <c r="AS1257" s="66"/>
      <c r="AT1257" s="66"/>
      <c r="AU1257" s="66"/>
      <c r="AV1257" s="66"/>
      <c r="AW1257" s="66"/>
      <c r="AX1257" s="66"/>
      <c r="AY1257" s="66"/>
      <c r="AZ1257" s="66"/>
      <c r="BA1257" s="66"/>
      <c r="BB1257" s="66"/>
      <c r="BC1257" s="66"/>
      <c r="BD1257" s="66"/>
      <c r="BE1257" s="66"/>
      <c r="BF1257" s="66"/>
      <c r="BG1257" s="66"/>
      <c r="BH1257" s="66"/>
      <c r="BI1257" s="66"/>
      <c r="BJ1257" s="66"/>
      <c r="BK1257" s="66"/>
      <c r="BL1257" s="66"/>
      <c r="BM1257" s="66"/>
      <c r="BN1257" s="66"/>
      <c r="BO1257" s="66"/>
      <c r="BP1257" s="66"/>
      <c r="BQ1257" s="66"/>
      <c r="BR1257" s="66"/>
      <c r="BS1257" s="66"/>
      <c r="BT1257" s="66"/>
      <c r="BU1257" s="66"/>
      <c r="BV1257" s="66"/>
      <c r="BW1257" s="66"/>
      <c r="BX1257" s="66"/>
      <c r="BY1257" s="66"/>
      <c r="BZ1257" s="66"/>
      <c r="CA1257" s="66"/>
      <c r="CB1257" s="66"/>
      <c r="CC1257" s="66"/>
    </row>
    <row r="1258" spans="1:81" x14ac:dyDescent="0.25">
      <c r="A1258" s="66"/>
      <c r="B1258" s="66"/>
      <c r="C1258" s="79"/>
      <c r="D1258" s="67"/>
      <c r="E1258" s="66"/>
      <c r="F1258" s="66"/>
      <c r="G1258" s="66"/>
      <c r="H1258" s="66"/>
      <c r="I1258" s="110"/>
      <c r="J1258" s="110"/>
      <c r="K1258" s="111"/>
      <c r="L1258" s="111"/>
      <c r="M1258" s="112"/>
      <c r="N1258" s="112"/>
      <c r="O1258" s="112"/>
      <c r="P1258" s="66"/>
      <c r="Q1258" s="66"/>
      <c r="R1258" s="66"/>
      <c r="S1258" s="66"/>
      <c r="T1258" s="66"/>
      <c r="U1258" s="66"/>
      <c r="V1258" s="66"/>
      <c r="W1258" s="66"/>
      <c r="X1258" s="66"/>
      <c r="Y1258" s="66"/>
      <c r="Z1258" s="66"/>
      <c r="AA1258" s="66"/>
      <c r="AB1258" s="66"/>
      <c r="AC1258" s="66"/>
      <c r="AD1258" s="66"/>
      <c r="AE1258" s="66"/>
      <c r="AF1258" s="66"/>
      <c r="AG1258" s="66"/>
      <c r="AH1258" s="66"/>
      <c r="AI1258" s="66"/>
      <c r="AJ1258" s="66"/>
      <c r="AK1258" s="66"/>
      <c r="AL1258" s="66"/>
      <c r="AM1258" s="66"/>
      <c r="AN1258" s="66"/>
      <c r="AO1258" s="66"/>
      <c r="AP1258" s="66"/>
      <c r="AQ1258" s="66"/>
      <c r="AR1258" s="66"/>
      <c r="AS1258" s="66"/>
      <c r="AT1258" s="66"/>
      <c r="AU1258" s="66"/>
      <c r="AV1258" s="66"/>
      <c r="AW1258" s="66"/>
      <c r="AX1258" s="66"/>
      <c r="AY1258" s="66"/>
      <c r="AZ1258" s="66"/>
      <c r="BA1258" s="66"/>
      <c r="BB1258" s="66"/>
      <c r="BC1258" s="66"/>
      <c r="BD1258" s="66"/>
      <c r="BE1258" s="66"/>
      <c r="BF1258" s="66"/>
      <c r="BG1258" s="66"/>
      <c r="BH1258" s="66"/>
      <c r="BI1258" s="66"/>
      <c r="BJ1258" s="66"/>
      <c r="BK1258" s="66"/>
      <c r="BL1258" s="66"/>
      <c r="BM1258" s="66"/>
      <c r="BN1258" s="66"/>
      <c r="BO1258" s="66"/>
      <c r="BP1258" s="66"/>
      <c r="BQ1258" s="66"/>
      <c r="BR1258" s="66"/>
      <c r="BS1258" s="66"/>
      <c r="BT1258" s="66"/>
      <c r="BU1258" s="66"/>
      <c r="BV1258" s="66"/>
      <c r="BW1258" s="66"/>
      <c r="BX1258" s="66"/>
      <c r="BY1258" s="66"/>
      <c r="BZ1258" s="66"/>
      <c r="CA1258" s="66"/>
      <c r="CB1258" s="66"/>
      <c r="CC1258" s="66"/>
    </row>
    <row r="1259" spans="1:81" x14ac:dyDescent="0.25">
      <c r="A1259" s="66"/>
      <c r="B1259" s="66"/>
      <c r="C1259" s="79"/>
      <c r="D1259" s="67"/>
      <c r="E1259" s="66"/>
      <c r="F1259" s="66"/>
      <c r="G1259" s="66"/>
      <c r="H1259" s="66"/>
      <c r="I1259" s="110"/>
      <c r="J1259" s="110"/>
      <c r="K1259" s="111"/>
      <c r="L1259" s="111"/>
      <c r="M1259" s="112"/>
      <c r="N1259" s="112"/>
      <c r="O1259" s="112"/>
      <c r="P1259" s="66"/>
      <c r="Q1259" s="66"/>
      <c r="R1259" s="66"/>
      <c r="S1259" s="66"/>
      <c r="T1259" s="66"/>
      <c r="U1259" s="66"/>
      <c r="V1259" s="66"/>
      <c r="W1259" s="66"/>
      <c r="X1259" s="66"/>
      <c r="Y1259" s="66"/>
      <c r="Z1259" s="66"/>
      <c r="AA1259" s="66"/>
      <c r="AB1259" s="66"/>
      <c r="AC1259" s="66"/>
      <c r="AD1259" s="66"/>
      <c r="AE1259" s="66"/>
      <c r="AF1259" s="66"/>
      <c r="AG1259" s="66"/>
      <c r="AH1259" s="66"/>
      <c r="AI1259" s="66"/>
      <c r="AJ1259" s="66"/>
      <c r="AK1259" s="66"/>
      <c r="AL1259" s="66"/>
      <c r="AM1259" s="66"/>
      <c r="AN1259" s="66"/>
      <c r="AO1259" s="66"/>
      <c r="AP1259" s="66"/>
      <c r="AQ1259" s="66"/>
      <c r="AR1259" s="66"/>
      <c r="AS1259" s="66"/>
      <c r="AT1259" s="66"/>
      <c r="AU1259" s="66"/>
      <c r="AV1259" s="66"/>
      <c r="AW1259" s="66"/>
      <c r="AX1259" s="66"/>
      <c r="AY1259" s="66"/>
      <c r="AZ1259" s="66"/>
      <c r="BA1259" s="66"/>
      <c r="BB1259" s="66"/>
      <c r="BC1259" s="66"/>
      <c r="BD1259" s="66"/>
      <c r="BE1259" s="66"/>
      <c r="BF1259" s="66"/>
      <c r="BG1259" s="66"/>
      <c r="BH1259" s="66"/>
      <c r="BI1259" s="66"/>
      <c r="BJ1259" s="66"/>
      <c r="BK1259" s="66"/>
      <c r="BL1259" s="66"/>
      <c r="BM1259" s="66"/>
      <c r="BN1259" s="66"/>
      <c r="BO1259" s="66"/>
      <c r="BP1259" s="66"/>
      <c r="BQ1259" s="66"/>
      <c r="BR1259" s="66"/>
      <c r="BS1259" s="66"/>
      <c r="BT1259" s="66"/>
      <c r="BU1259" s="66"/>
      <c r="BV1259" s="66"/>
      <c r="BW1259" s="66"/>
      <c r="BX1259" s="66"/>
      <c r="BY1259" s="66"/>
      <c r="BZ1259" s="66"/>
      <c r="CA1259" s="66"/>
      <c r="CB1259" s="66"/>
      <c r="CC1259" s="66"/>
    </row>
    <row r="1260" spans="1:81" x14ac:dyDescent="0.25">
      <c r="A1260" s="66"/>
      <c r="B1260" s="66"/>
      <c r="C1260" s="79"/>
      <c r="D1260" s="67"/>
      <c r="E1260" s="66"/>
      <c r="F1260" s="66"/>
      <c r="G1260" s="66"/>
      <c r="H1260" s="66"/>
      <c r="I1260" s="110"/>
      <c r="J1260" s="110"/>
      <c r="K1260" s="111"/>
      <c r="L1260" s="111"/>
      <c r="M1260" s="112"/>
      <c r="N1260" s="112"/>
      <c r="O1260" s="112"/>
      <c r="P1260" s="66"/>
      <c r="Q1260" s="66"/>
      <c r="R1260" s="66"/>
      <c r="S1260" s="66"/>
      <c r="T1260" s="66"/>
      <c r="U1260" s="66"/>
      <c r="V1260" s="66"/>
      <c r="W1260" s="66"/>
      <c r="X1260" s="66"/>
      <c r="Y1260" s="66"/>
      <c r="Z1260" s="66"/>
      <c r="AA1260" s="66"/>
      <c r="AB1260" s="66"/>
      <c r="AC1260" s="66"/>
      <c r="AD1260" s="66"/>
      <c r="AE1260" s="66"/>
      <c r="AF1260" s="66"/>
      <c r="AG1260" s="66"/>
      <c r="AH1260" s="66"/>
      <c r="AI1260" s="66"/>
      <c r="AJ1260" s="66"/>
      <c r="AK1260" s="66"/>
      <c r="AL1260" s="66"/>
      <c r="AM1260" s="66"/>
      <c r="AN1260" s="66"/>
      <c r="AO1260" s="66"/>
      <c r="AP1260" s="66"/>
      <c r="AQ1260" s="66"/>
      <c r="AR1260" s="66"/>
      <c r="AS1260" s="66"/>
      <c r="AT1260" s="66"/>
      <c r="AU1260" s="66"/>
      <c r="AV1260" s="66"/>
      <c r="AW1260" s="66"/>
      <c r="AX1260" s="66"/>
      <c r="AY1260" s="66"/>
      <c r="AZ1260" s="66"/>
      <c r="BA1260" s="66"/>
      <c r="BB1260" s="66"/>
      <c r="BC1260" s="66"/>
      <c r="BD1260" s="66"/>
      <c r="BE1260" s="66"/>
      <c r="BF1260" s="66"/>
      <c r="BG1260" s="66"/>
      <c r="BH1260" s="66"/>
      <c r="BI1260" s="66"/>
      <c r="BJ1260" s="66"/>
      <c r="BK1260" s="66"/>
      <c r="BL1260" s="66"/>
      <c r="BM1260" s="66"/>
      <c r="BN1260" s="66"/>
      <c r="BO1260" s="66"/>
      <c r="BP1260" s="66"/>
      <c r="BQ1260" s="66"/>
      <c r="BR1260" s="66"/>
      <c r="BS1260" s="66"/>
      <c r="BT1260" s="66"/>
      <c r="BU1260" s="66"/>
      <c r="BV1260" s="66"/>
      <c r="BW1260" s="66"/>
      <c r="BX1260" s="66"/>
      <c r="BY1260" s="66"/>
      <c r="BZ1260" s="66"/>
      <c r="CA1260" s="66"/>
      <c r="CB1260" s="66"/>
      <c r="CC1260" s="66"/>
    </row>
    <row r="1261" spans="1:81" x14ac:dyDescent="0.25">
      <c r="A1261" s="66"/>
      <c r="B1261" s="66"/>
      <c r="C1261" s="79"/>
      <c r="D1261" s="67"/>
      <c r="E1261" s="66"/>
      <c r="F1261" s="66"/>
      <c r="G1261" s="66"/>
      <c r="H1261" s="66"/>
      <c r="I1261" s="110"/>
      <c r="J1261" s="110"/>
      <c r="K1261" s="111"/>
      <c r="L1261" s="111"/>
      <c r="M1261" s="112"/>
      <c r="N1261" s="112"/>
      <c r="O1261" s="112"/>
      <c r="P1261" s="66"/>
      <c r="Q1261" s="66"/>
      <c r="R1261" s="66"/>
      <c r="S1261" s="66"/>
      <c r="T1261" s="66"/>
      <c r="U1261" s="66"/>
      <c r="V1261" s="66"/>
      <c r="W1261" s="66"/>
      <c r="X1261" s="66"/>
      <c r="Y1261" s="66"/>
      <c r="Z1261" s="66"/>
      <c r="AA1261" s="66"/>
      <c r="AB1261" s="66"/>
      <c r="AC1261" s="66"/>
      <c r="AD1261" s="66"/>
      <c r="AE1261" s="66"/>
      <c r="AF1261" s="66"/>
      <c r="AG1261" s="66"/>
      <c r="AH1261" s="66"/>
      <c r="AI1261" s="66"/>
      <c r="AJ1261" s="66"/>
      <c r="AK1261" s="66"/>
      <c r="AL1261" s="66"/>
      <c r="AM1261" s="66"/>
      <c r="AN1261" s="66"/>
      <c r="AO1261" s="66"/>
      <c r="AP1261" s="66"/>
      <c r="AQ1261" s="66"/>
      <c r="AR1261" s="66"/>
      <c r="AS1261" s="66"/>
      <c r="AT1261" s="66"/>
      <c r="AU1261" s="66"/>
      <c r="AV1261" s="66"/>
      <c r="AW1261" s="66"/>
      <c r="AX1261" s="66"/>
      <c r="AY1261" s="66"/>
      <c r="AZ1261" s="66"/>
      <c r="BA1261" s="66"/>
      <c r="BB1261" s="66"/>
      <c r="BC1261" s="66"/>
      <c r="BD1261" s="66"/>
      <c r="BE1261" s="66"/>
      <c r="BF1261" s="66"/>
      <c r="BG1261" s="66"/>
      <c r="BH1261" s="66"/>
      <c r="BI1261" s="66"/>
      <c r="BJ1261" s="66"/>
      <c r="BK1261" s="66"/>
      <c r="BL1261" s="66"/>
      <c r="BM1261" s="66"/>
      <c r="BN1261" s="66"/>
      <c r="BO1261" s="66"/>
      <c r="BP1261" s="66"/>
      <c r="BQ1261" s="66"/>
      <c r="BR1261" s="66"/>
      <c r="BS1261" s="66"/>
      <c r="BT1261" s="66"/>
      <c r="BU1261" s="66"/>
      <c r="BV1261" s="66"/>
      <c r="BW1261" s="66"/>
      <c r="BX1261" s="66"/>
      <c r="BY1261" s="66"/>
      <c r="BZ1261" s="66"/>
      <c r="CA1261" s="66"/>
      <c r="CB1261" s="66"/>
      <c r="CC1261" s="66"/>
    </row>
    <row r="1262" spans="1:81" x14ac:dyDescent="0.25">
      <c r="A1262" s="66"/>
      <c r="B1262" s="66"/>
      <c r="C1262" s="79"/>
      <c r="D1262" s="67"/>
      <c r="E1262" s="66"/>
      <c r="F1262" s="66"/>
      <c r="G1262" s="66"/>
      <c r="H1262" s="66"/>
      <c r="I1262" s="110"/>
      <c r="J1262" s="110"/>
      <c r="K1262" s="111"/>
      <c r="L1262" s="111"/>
      <c r="M1262" s="112"/>
      <c r="N1262" s="112"/>
      <c r="O1262" s="112"/>
      <c r="P1262" s="66"/>
      <c r="Q1262" s="66"/>
      <c r="R1262" s="66"/>
      <c r="S1262" s="66"/>
      <c r="T1262" s="66"/>
      <c r="U1262" s="66"/>
      <c r="V1262" s="66"/>
      <c r="W1262" s="66"/>
      <c r="X1262" s="66"/>
      <c r="Y1262" s="66"/>
      <c r="Z1262" s="66"/>
      <c r="AA1262" s="66"/>
      <c r="AB1262" s="66"/>
      <c r="AC1262" s="66"/>
      <c r="AD1262" s="66"/>
      <c r="AE1262" s="66"/>
      <c r="AF1262" s="66"/>
      <c r="AG1262" s="66"/>
      <c r="AH1262" s="66"/>
      <c r="AI1262" s="66"/>
      <c r="AJ1262" s="66"/>
      <c r="AK1262" s="66"/>
      <c r="AL1262" s="66"/>
      <c r="AM1262" s="66"/>
      <c r="AN1262" s="66"/>
      <c r="AO1262" s="66"/>
      <c r="AP1262" s="66"/>
      <c r="AQ1262" s="66"/>
      <c r="AR1262" s="66"/>
      <c r="AS1262" s="66"/>
      <c r="AT1262" s="66"/>
      <c r="AU1262" s="66"/>
      <c r="AV1262" s="66"/>
      <c r="AW1262" s="66"/>
      <c r="AX1262" s="66"/>
      <c r="AY1262" s="66"/>
      <c r="AZ1262" s="66"/>
      <c r="BA1262" s="66"/>
      <c r="BB1262" s="66"/>
      <c r="BC1262" s="66"/>
      <c r="BD1262" s="66"/>
      <c r="BE1262" s="66"/>
      <c r="BF1262" s="66"/>
      <c r="BG1262" s="66"/>
      <c r="BH1262" s="66"/>
      <c r="BI1262" s="66"/>
      <c r="BJ1262" s="66"/>
      <c r="BK1262" s="66"/>
      <c r="BL1262" s="66"/>
      <c r="BM1262" s="66"/>
      <c r="BN1262" s="66"/>
      <c r="BO1262" s="66"/>
      <c r="BP1262" s="66"/>
      <c r="BQ1262" s="66"/>
      <c r="BR1262" s="66"/>
      <c r="BS1262" s="66"/>
      <c r="BT1262" s="66"/>
      <c r="BU1262" s="66"/>
      <c r="BV1262" s="66"/>
      <c r="BW1262" s="66"/>
      <c r="BX1262" s="66"/>
      <c r="BY1262" s="66"/>
      <c r="BZ1262" s="66"/>
      <c r="CA1262" s="66"/>
      <c r="CB1262" s="66"/>
      <c r="CC1262" s="66"/>
    </row>
    <row r="1263" spans="1:81" x14ac:dyDescent="0.25">
      <c r="A1263" s="66"/>
      <c r="B1263" s="66"/>
      <c r="C1263" s="79"/>
      <c r="D1263" s="67"/>
      <c r="E1263" s="66"/>
      <c r="F1263" s="66"/>
      <c r="G1263" s="66"/>
      <c r="H1263" s="66"/>
      <c r="I1263" s="110"/>
      <c r="J1263" s="110"/>
      <c r="K1263" s="111"/>
      <c r="L1263" s="111"/>
      <c r="M1263" s="112"/>
      <c r="N1263" s="112"/>
      <c r="O1263" s="112"/>
      <c r="P1263" s="66"/>
      <c r="Q1263" s="66"/>
      <c r="R1263" s="66"/>
      <c r="S1263" s="66"/>
      <c r="T1263" s="66"/>
      <c r="U1263" s="66"/>
      <c r="V1263" s="66"/>
      <c r="W1263" s="66"/>
      <c r="X1263" s="66"/>
      <c r="Y1263" s="66"/>
      <c r="Z1263" s="66"/>
      <c r="AA1263" s="66"/>
      <c r="AB1263" s="66"/>
      <c r="AC1263" s="66"/>
      <c r="AD1263" s="66"/>
      <c r="AE1263" s="66"/>
      <c r="AF1263" s="66"/>
      <c r="AG1263" s="66"/>
      <c r="AH1263" s="66"/>
      <c r="AI1263" s="66"/>
      <c r="AJ1263" s="66"/>
      <c r="AK1263" s="66"/>
      <c r="AL1263" s="66"/>
      <c r="AM1263" s="66"/>
      <c r="AN1263" s="66"/>
      <c r="AO1263" s="66"/>
      <c r="AP1263" s="66"/>
      <c r="AQ1263" s="66"/>
      <c r="AR1263" s="66"/>
      <c r="AS1263" s="66"/>
      <c r="AT1263" s="66"/>
      <c r="AU1263" s="66"/>
      <c r="AV1263" s="66"/>
      <c r="AW1263" s="66"/>
      <c r="AX1263" s="66"/>
      <c r="AY1263" s="66"/>
      <c r="AZ1263" s="66"/>
      <c r="BA1263" s="66"/>
      <c r="BB1263" s="66"/>
      <c r="BC1263" s="66"/>
      <c r="BD1263" s="66"/>
      <c r="BE1263" s="66"/>
      <c r="BF1263" s="66"/>
      <c r="BG1263" s="66"/>
      <c r="BH1263" s="66"/>
      <c r="BI1263" s="66"/>
      <c r="BJ1263" s="66"/>
      <c r="BK1263" s="66"/>
      <c r="BL1263" s="66"/>
      <c r="BM1263" s="66"/>
      <c r="BN1263" s="66"/>
      <c r="BO1263" s="66"/>
      <c r="BP1263" s="66"/>
      <c r="BQ1263" s="66"/>
      <c r="BR1263" s="66"/>
      <c r="BS1263" s="66"/>
      <c r="BT1263" s="66"/>
      <c r="BU1263" s="66"/>
      <c r="BV1263" s="66"/>
      <c r="BW1263" s="66"/>
      <c r="BX1263" s="66"/>
      <c r="BY1263" s="66"/>
      <c r="BZ1263" s="66"/>
      <c r="CA1263" s="66"/>
      <c r="CB1263" s="66"/>
      <c r="CC1263" s="66"/>
    </row>
    <row r="1264" spans="1:81" x14ac:dyDescent="0.25">
      <c r="A1264" s="66"/>
      <c r="B1264" s="66"/>
      <c r="C1264" s="79"/>
      <c r="D1264" s="67"/>
      <c r="E1264" s="66"/>
      <c r="F1264" s="66"/>
      <c r="G1264" s="66"/>
      <c r="H1264" s="66"/>
      <c r="I1264" s="110"/>
      <c r="J1264" s="110"/>
      <c r="K1264" s="111"/>
      <c r="L1264" s="111"/>
      <c r="M1264" s="112"/>
      <c r="N1264" s="112"/>
      <c r="O1264" s="112"/>
      <c r="P1264" s="66"/>
      <c r="Q1264" s="66"/>
      <c r="R1264" s="66"/>
      <c r="S1264" s="66"/>
      <c r="T1264" s="66"/>
      <c r="U1264" s="66"/>
      <c r="V1264" s="66"/>
      <c r="W1264" s="66"/>
      <c r="X1264" s="66"/>
      <c r="Y1264" s="66"/>
      <c r="Z1264" s="66"/>
      <c r="AA1264" s="66"/>
      <c r="AB1264" s="66"/>
      <c r="AC1264" s="66"/>
      <c r="AD1264" s="66"/>
      <c r="AE1264" s="66"/>
      <c r="AF1264" s="66"/>
      <c r="AG1264" s="66"/>
      <c r="AH1264" s="66"/>
      <c r="AI1264" s="66"/>
      <c r="AJ1264" s="66"/>
      <c r="AK1264" s="66"/>
      <c r="AL1264" s="66"/>
      <c r="AM1264" s="66"/>
      <c r="AN1264" s="66"/>
      <c r="AO1264" s="66"/>
      <c r="AP1264" s="66"/>
      <c r="AQ1264" s="66"/>
      <c r="AR1264" s="66"/>
      <c r="AS1264" s="66"/>
      <c r="AT1264" s="66"/>
      <c r="AU1264" s="66"/>
      <c r="AV1264" s="66"/>
      <c r="AW1264" s="66"/>
      <c r="AX1264" s="66"/>
      <c r="AY1264" s="66"/>
      <c r="AZ1264" s="66"/>
      <c r="BA1264" s="66"/>
      <c r="BB1264" s="66"/>
      <c r="BC1264" s="66"/>
      <c r="BD1264" s="66"/>
      <c r="BE1264" s="66"/>
      <c r="BF1264" s="66"/>
      <c r="BG1264" s="66"/>
      <c r="BH1264" s="66"/>
      <c r="BI1264" s="66"/>
      <c r="BJ1264" s="66"/>
      <c r="BK1264" s="66"/>
      <c r="BL1264" s="66"/>
      <c r="BM1264" s="66"/>
      <c r="BN1264" s="66"/>
      <c r="BO1264" s="66"/>
      <c r="BP1264" s="66"/>
      <c r="BQ1264" s="66"/>
      <c r="BR1264" s="66"/>
      <c r="BS1264" s="66"/>
      <c r="BT1264" s="66"/>
      <c r="BU1264" s="66"/>
      <c r="BV1264" s="66"/>
      <c r="BW1264" s="66"/>
      <c r="BX1264" s="66"/>
      <c r="BY1264" s="66"/>
      <c r="BZ1264" s="66"/>
      <c r="CA1264" s="66"/>
      <c r="CB1264" s="66"/>
      <c r="CC1264" s="66"/>
    </row>
    <row r="1265" spans="1:81" x14ac:dyDescent="0.25">
      <c r="A1265" s="66"/>
      <c r="B1265" s="66"/>
      <c r="C1265" s="79"/>
      <c r="D1265" s="67"/>
      <c r="E1265" s="66"/>
      <c r="F1265" s="66"/>
      <c r="G1265" s="66"/>
      <c r="H1265" s="66"/>
      <c r="I1265" s="110"/>
      <c r="J1265" s="110"/>
      <c r="K1265" s="111"/>
      <c r="L1265" s="111"/>
      <c r="M1265" s="112"/>
      <c r="N1265" s="112"/>
      <c r="O1265" s="112"/>
      <c r="P1265" s="66"/>
      <c r="Q1265" s="66"/>
      <c r="R1265" s="66"/>
      <c r="S1265" s="66"/>
      <c r="T1265" s="66"/>
      <c r="U1265" s="66"/>
      <c r="V1265" s="66"/>
      <c r="W1265" s="66"/>
      <c r="X1265" s="66"/>
      <c r="Y1265" s="66"/>
      <c r="Z1265" s="66"/>
      <c r="AA1265" s="66"/>
      <c r="AB1265" s="66"/>
      <c r="AC1265" s="66"/>
      <c r="AD1265" s="66"/>
      <c r="AE1265" s="66"/>
      <c r="AF1265" s="66"/>
      <c r="AG1265" s="66"/>
      <c r="AH1265" s="66"/>
      <c r="AI1265" s="66"/>
      <c r="AJ1265" s="66"/>
      <c r="AK1265" s="66"/>
      <c r="AL1265" s="66"/>
      <c r="AM1265" s="66"/>
      <c r="AN1265" s="66"/>
      <c r="AO1265" s="66"/>
      <c r="AP1265" s="66"/>
      <c r="AQ1265" s="66"/>
      <c r="AR1265" s="66"/>
      <c r="AS1265" s="66"/>
      <c r="AT1265" s="66"/>
      <c r="AU1265" s="66"/>
      <c r="AV1265" s="66"/>
      <c r="AW1265" s="66"/>
      <c r="AX1265" s="66"/>
      <c r="AY1265" s="66"/>
      <c r="AZ1265" s="66"/>
      <c r="BA1265" s="66"/>
      <c r="BB1265" s="66"/>
      <c r="BC1265" s="66"/>
      <c r="BD1265" s="66"/>
      <c r="BE1265" s="66"/>
      <c r="BF1265" s="66"/>
      <c r="BG1265" s="66"/>
      <c r="BH1265" s="66"/>
      <c r="BI1265" s="66"/>
      <c r="BJ1265" s="66"/>
      <c r="BK1265" s="66"/>
      <c r="BL1265" s="66"/>
      <c r="BM1265" s="66"/>
      <c r="BN1265" s="66"/>
      <c r="BO1265" s="66"/>
      <c r="BP1265" s="66"/>
      <c r="BQ1265" s="66"/>
      <c r="BR1265" s="66"/>
      <c r="BS1265" s="66"/>
      <c r="BT1265" s="66"/>
      <c r="BU1265" s="66"/>
      <c r="BV1265" s="66"/>
      <c r="BW1265" s="66"/>
      <c r="BX1265" s="66"/>
      <c r="BY1265" s="66"/>
      <c r="BZ1265" s="66"/>
      <c r="CA1265" s="66"/>
      <c r="CB1265" s="66"/>
      <c r="CC1265" s="66"/>
    </row>
    <row r="1266" spans="1:81" x14ac:dyDescent="0.25">
      <c r="A1266" s="66"/>
      <c r="B1266" s="66"/>
      <c r="C1266" s="79"/>
      <c r="D1266" s="67"/>
      <c r="E1266" s="66"/>
      <c r="F1266" s="66"/>
      <c r="G1266" s="66"/>
      <c r="H1266" s="66"/>
      <c r="I1266" s="110"/>
      <c r="J1266" s="110"/>
      <c r="K1266" s="111"/>
      <c r="L1266" s="111"/>
      <c r="M1266" s="112"/>
      <c r="N1266" s="112"/>
      <c r="O1266" s="112"/>
      <c r="P1266" s="66"/>
      <c r="Q1266" s="66"/>
      <c r="R1266" s="66"/>
      <c r="S1266" s="66"/>
      <c r="T1266" s="66"/>
      <c r="U1266" s="66"/>
      <c r="V1266" s="66"/>
      <c r="W1266" s="66"/>
      <c r="X1266" s="66"/>
      <c r="Y1266" s="66"/>
      <c r="Z1266" s="66"/>
      <c r="AA1266" s="66"/>
      <c r="AB1266" s="66"/>
      <c r="AC1266" s="66"/>
      <c r="AD1266" s="66"/>
      <c r="AE1266" s="66"/>
      <c r="AF1266" s="66"/>
      <c r="AG1266" s="66"/>
      <c r="AH1266" s="66"/>
      <c r="AI1266" s="66"/>
      <c r="AJ1266" s="66"/>
      <c r="AK1266" s="66"/>
      <c r="AL1266" s="66"/>
      <c r="AM1266" s="66"/>
      <c r="AN1266" s="66"/>
      <c r="AO1266" s="66"/>
      <c r="AP1266" s="66"/>
      <c r="AQ1266" s="66"/>
      <c r="AR1266" s="66"/>
      <c r="AS1266" s="66"/>
      <c r="AT1266" s="66"/>
      <c r="AU1266" s="66"/>
      <c r="AV1266" s="66"/>
      <c r="AW1266" s="66"/>
      <c r="AX1266" s="66"/>
      <c r="AY1266" s="66"/>
      <c r="AZ1266" s="66"/>
      <c r="BA1266" s="66"/>
      <c r="BB1266" s="66"/>
      <c r="BC1266" s="66"/>
      <c r="BD1266" s="66"/>
      <c r="BE1266" s="66"/>
      <c r="BF1266" s="66"/>
      <c r="BG1266" s="66"/>
      <c r="BH1266" s="66"/>
      <c r="BI1266" s="66"/>
      <c r="BJ1266" s="66"/>
      <c r="BK1266" s="66"/>
      <c r="BL1266" s="66"/>
      <c r="BM1266" s="66"/>
      <c r="BN1266" s="66"/>
      <c r="BO1266" s="66"/>
      <c r="BP1266" s="66"/>
      <c r="BQ1266" s="66"/>
      <c r="BR1266" s="66"/>
      <c r="BS1266" s="66"/>
      <c r="BT1266" s="66"/>
      <c r="BU1266" s="66"/>
      <c r="BV1266" s="66"/>
      <c r="BW1266" s="66"/>
      <c r="BX1266" s="66"/>
      <c r="BY1266" s="66"/>
      <c r="BZ1266" s="66"/>
      <c r="CA1266" s="66"/>
      <c r="CB1266" s="66"/>
      <c r="CC1266" s="66"/>
    </row>
    <row r="1267" spans="1:81" x14ac:dyDescent="0.25">
      <c r="A1267" s="66"/>
      <c r="B1267" s="66"/>
      <c r="C1267" s="79"/>
      <c r="D1267" s="67"/>
      <c r="E1267" s="66"/>
      <c r="F1267" s="66"/>
      <c r="G1267" s="66"/>
      <c r="H1267" s="66"/>
      <c r="I1267" s="110"/>
      <c r="J1267" s="110"/>
      <c r="K1267" s="111"/>
      <c r="L1267" s="111"/>
      <c r="M1267" s="112"/>
      <c r="N1267" s="112"/>
      <c r="O1267" s="112"/>
      <c r="P1267" s="66"/>
      <c r="Q1267" s="66"/>
      <c r="R1267" s="66"/>
      <c r="S1267" s="66"/>
      <c r="T1267" s="66"/>
      <c r="U1267" s="66"/>
      <c r="V1267" s="66"/>
      <c r="W1267" s="66"/>
      <c r="X1267" s="66"/>
      <c r="Y1267" s="66"/>
      <c r="Z1267" s="66"/>
      <c r="AA1267" s="66"/>
      <c r="AB1267" s="66"/>
      <c r="AC1267" s="66"/>
      <c r="AD1267" s="66"/>
      <c r="AE1267" s="66"/>
      <c r="AF1267" s="66"/>
      <c r="AG1267" s="66"/>
      <c r="AH1267" s="66"/>
      <c r="AI1267" s="66"/>
      <c r="AJ1267" s="66"/>
      <c r="AK1267" s="66"/>
      <c r="AL1267" s="66"/>
      <c r="AM1267" s="66"/>
      <c r="AN1267" s="66"/>
      <c r="AO1267" s="66"/>
      <c r="AP1267" s="66"/>
      <c r="AQ1267" s="66"/>
      <c r="AR1267" s="66"/>
      <c r="AS1267" s="66"/>
      <c r="AT1267" s="66"/>
      <c r="AU1267" s="66"/>
      <c r="AV1267" s="66"/>
      <c r="AW1267" s="66"/>
      <c r="AX1267" s="66"/>
      <c r="AY1267" s="66"/>
      <c r="AZ1267" s="66"/>
      <c r="BA1267" s="66"/>
      <c r="BB1267" s="66"/>
      <c r="BC1267" s="66"/>
      <c r="BD1267" s="66"/>
      <c r="BE1267" s="66"/>
      <c r="BF1267" s="66"/>
      <c r="BG1267" s="66"/>
      <c r="BH1267" s="66"/>
      <c r="BI1267" s="66"/>
      <c r="BJ1267" s="66"/>
      <c r="BK1267" s="66"/>
      <c r="BL1267" s="66"/>
      <c r="BM1267" s="66"/>
      <c r="BN1267" s="66"/>
      <c r="BO1267" s="66"/>
      <c r="BP1267" s="66"/>
      <c r="BQ1267" s="66"/>
      <c r="BR1267" s="66"/>
      <c r="BS1267" s="66"/>
      <c r="BT1267" s="66"/>
      <c r="BU1267" s="66"/>
      <c r="BV1267" s="66"/>
      <c r="BW1267" s="66"/>
      <c r="BX1267" s="66"/>
      <c r="BY1267" s="66"/>
      <c r="BZ1267" s="66"/>
      <c r="CA1267" s="66"/>
      <c r="CB1267" s="66"/>
      <c r="CC1267" s="66"/>
    </row>
    <row r="1268" spans="1:81" x14ac:dyDescent="0.25">
      <c r="A1268" s="66"/>
      <c r="B1268" s="66"/>
      <c r="C1268" s="79"/>
      <c r="D1268" s="67"/>
      <c r="E1268" s="66"/>
      <c r="F1268" s="66"/>
      <c r="G1268" s="66"/>
      <c r="H1268" s="66"/>
      <c r="I1268" s="110"/>
      <c r="J1268" s="110"/>
      <c r="K1268" s="111"/>
      <c r="L1268" s="111"/>
      <c r="M1268" s="112"/>
      <c r="N1268" s="112"/>
      <c r="O1268" s="112"/>
      <c r="P1268" s="66"/>
      <c r="Q1268" s="66"/>
      <c r="R1268" s="66"/>
      <c r="S1268" s="66"/>
      <c r="T1268" s="66"/>
      <c r="U1268" s="66"/>
      <c r="V1268" s="66"/>
      <c r="W1268" s="66"/>
      <c r="X1268" s="66"/>
      <c r="Y1268" s="66"/>
      <c r="Z1268" s="66"/>
      <c r="AA1268" s="66"/>
      <c r="AB1268" s="66"/>
      <c r="AC1268" s="66"/>
      <c r="AD1268" s="66"/>
      <c r="AE1268" s="66"/>
      <c r="AF1268" s="66"/>
      <c r="AG1268" s="66"/>
      <c r="AH1268" s="66"/>
      <c r="AI1268" s="66"/>
      <c r="AJ1268" s="66"/>
      <c r="AK1268" s="66"/>
      <c r="AL1268" s="66"/>
      <c r="AM1268" s="66"/>
      <c r="AN1268" s="66"/>
      <c r="AO1268" s="66"/>
      <c r="AP1268" s="66"/>
      <c r="AQ1268" s="66"/>
      <c r="AR1268" s="66"/>
      <c r="AS1268" s="66"/>
      <c r="AT1268" s="66"/>
      <c r="AU1268" s="66"/>
      <c r="AV1268" s="66"/>
      <c r="AW1268" s="66"/>
      <c r="AX1268" s="66"/>
      <c r="AY1268" s="66"/>
      <c r="AZ1268" s="66"/>
      <c r="BA1268" s="66"/>
      <c r="BB1268" s="66"/>
      <c r="BC1268" s="66"/>
      <c r="BD1268" s="66"/>
      <c r="BE1268" s="66"/>
      <c r="BF1268" s="66"/>
      <c r="BG1268" s="66"/>
      <c r="BH1268" s="66"/>
      <c r="BI1268" s="66"/>
      <c r="BJ1268" s="66"/>
      <c r="BK1268" s="66"/>
      <c r="BL1268" s="66"/>
      <c r="BM1268" s="66"/>
      <c r="BN1268" s="66"/>
      <c r="BO1268" s="66"/>
      <c r="BP1268" s="66"/>
      <c r="BQ1268" s="66"/>
      <c r="BR1268" s="66"/>
      <c r="BS1268" s="66"/>
      <c r="BT1268" s="66"/>
      <c r="BU1268" s="66"/>
      <c r="BV1268" s="66"/>
      <c r="BW1268" s="66"/>
      <c r="BX1268" s="66"/>
      <c r="BY1268" s="66"/>
      <c r="BZ1268" s="66"/>
      <c r="CA1268" s="66"/>
      <c r="CB1268" s="66"/>
      <c r="CC1268" s="66"/>
    </row>
    <row r="1269" spans="1:81" x14ac:dyDescent="0.25">
      <c r="A1269" s="66"/>
      <c r="B1269" s="66"/>
      <c r="C1269" s="79"/>
      <c r="D1269" s="67"/>
      <c r="E1269" s="66"/>
      <c r="F1269" s="66"/>
      <c r="G1269" s="66"/>
      <c r="H1269" s="66"/>
      <c r="I1269" s="110"/>
      <c r="J1269" s="110"/>
      <c r="K1269" s="111"/>
      <c r="L1269" s="111"/>
      <c r="M1269" s="112"/>
      <c r="N1269" s="112"/>
      <c r="O1269" s="112"/>
      <c r="P1269" s="66"/>
      <c r="Q1269" s="66"/>
      <c r="R1269" s="66"/>
      <c r="S1269" s="66"/>
      <c r="T1269" s="66"/>
      <c r="U1269" s="66"/>
      <c r="V1269" s="66"/>
      <c r="W1269" s="66"/>
      <c r="X1269" s="66"/>
      <c r="Y1269" s="66"/>
      <c r="Z1269" s="66"/>
      <c r="AA1269" s="66"/>
      <c r="AB1269" s="66"/>
      <c r="AC1269" s="66"/>
      <c r="AD1269" s="66"/>
      <c r="AE1269" s="66"/>
      <c r="AF1269" s="66"/>
      <c r="AG1269" s="66"/>
      <c r="AH1269" s="66"/>
      <c r="AI1269" s="66"/>
      <c r="AJ1269" s="66"/>
      <c r="AK1269" s="66"/>
      <c r="AL1269" s="66"/>
      <c r="AM1269" s="66"/>
      <c r="AN1269" s="66"/>
      <c r="AO1269" s="66"/>
      <c r="AP1269" s="66"/>
      <c r="AQ1269" s="66"/>
      <c r="AR1269" s="66"/>
      <c r="AS1269" s="66"/>
      <c r="AT1269" s="66"/>
      <c r="AU1269" s="66"/>
      <c r="AV1269" s="66"/>
      <c r="AW1269" s="66"/>
      <c r="AX1269" s="66"/>
      <c r="AY1269" s="66"/>
      <c r="AZ1269" s="66"/>
      <c r="BA1269" s="66"/>
      <c r="BB1269" s="66"/>
      <c r="BC1269" s="66"/>
      <c r="BD1269" s="66"/>
      <c r="BE1269" s="66"/>
      <c r="BF1269" s="66"/>
      <c r="BG1269" s="66"/>
      <c r="BH1269" s="66"/>
      <c r="BI1269" s="66"/>
      <c r="BJ1269" s="66"/>
      <c r="BK1269" s="66"/>
      <c r="BL1269" s="66"/>
      <c r="BM1269" s="66"/>
      <c r="BN1269" s="66"/>
      <c r="BO1269" s="66"/>
      <c r="BP1269" s="66"/>
      <c r="BQ1269" s="66"/>
      <c r="BR1269" s="66"/>
      <c r="BS1269" s="66"/>
      <c r="BT1269" s="66"/>
      <c r="BU1269" s="66"/>
      <c r="BV1269" s="66"/>
      <c r="BW1269" s="66"/>
      <c r="BX1269" s="66"/>
      <c r="BY1269" s="66"/>
      <c r="BZ1269" s="66"/>
      <c r="CA1269" s="66"/>
      <c r="CB1269" s="66"/>
      <c r="CC1269" s="66"/>
    </row>
    <row r="1270" spans="1:81" x14ac:dyDescent="0.25">
      <c r="A1270" s="66"/>
      <c r="B1270" s="66"/>
      <c r="C1270" s="79"/>
      <c r="D1270" s="67"/>
      <c r="E1270" s="66"/>
      <c r="F1270" s="66"/>
      <c r="G1270" s="66"/>
      <c r="H1270" s="66"/>
      <c r="I1270" s="110"/>
      <c r="J1270" s="110"/>
      <c r="K1270" s="111"/>
      <c r="L1270" s="111"/>
      <c r="M1270" s="112"/>
      <c r="N1270" s="112"/>
      <c r="O1270" s="112"/>
      <c r="P1270" s="66"/>
      <c r="Q1270" s="66"/>
      <c r="R1270" s="66"/>
      <c r="S1270" s="66"/>
      <c r="T1270" s="66"/>
      <c r="U1270" s="66"/>
      <c r="V1270" s="66"/>
      <c r="W1270" s="66"/>
      <c r="X1270" s="66"/>
      <c r="Y1270" s="66"/>
      <c r="Z1270" s="66"/>
      <c r="AA1270" s="66"/>
      <c r="AB1270" s="66"/>
      <c r="AC1270" s="66"/>
      <c r="AD1270" s="66"/>
      <c r="AE1270" s="66"/>
      <c r="AF1270" s="66"/>
      <c r="AG1270" s="66"/>
      <c r="AH1270" s="66"/>
      <c r="AI1270" s="66"/>
      <c r="AJ1270" s="66"/>
      <c r="AK1270" s="66"/>
      <c r="AL1270" s="66"/>
      <c r="AM1270" s="66"/>
      <c r="AN1270" s="66"/>
      <c r="AO1270" s="66"/>
      <c r="AP1270" s="66"/>
      <c r="AQ1270" s="66"/>
      <c r="AR1270" s="66"/>
      <c r="AS1270" s="66"/>
      <c r="AT1270" s="66"/>
      <c r="AU1270" s="66"/>
      <c r="AV1270" s="66"/>
      <c r="AW1270" s="66"/>
      <c r="AX1270" s="66"/>
      <c r="AY1270" s="66"/>
      <c r="AZ1270" s="66"/>
      <c r="BA1270" s="66"/>
      <c r="BB1270" s="66"/>
      <c r="BC1270" s="66"/>
      <c r="BD1270" s="66"/>
      <c r="BE1270" s="66"/>
      <c r="BF1270" s="66"/>
      <c r="BG1270" s="66"/>
      <c r="BH1270" s="66"/>
      <c r="BI1270" s="66"/>
      <c r="BJ1270" s="66"/>
      <c r="BK1270" s="66"/>
      <c r="BL1270" s="66"/>
      <c r="BM1270" s="66"/>
      <c r="BN1270" s="66"/>
      <c r="BO1270" s="66"/>
      <c r="BP1270" s="66"/>
      <c r="BQ1270" s="66"/>
      <c r="BR1270" s="66"/>
      <c r="BS1270" s="66"/>
      <c r="BT1270" s="66"/>
      <c r="BU1270" s="66"/>
      <c r="BV1270" s="66"/>
      <c r="BW1270" s="66"/>
      <c r="BX1270" s="66"/>
      <c r="BY1270" s="66"/>
      <c r="BZ1270" s="66"/>
      <c r="CA1270" s="66"/>
      <c r="CB1270" s="66"/>
      <c r="CC1270" s="66"/>
    </row>
    <row r="1271" spans="1:81" x14ac:dyDescent="0.25">
      <c r="A1271" s="66"/>
      <c r="B1271" s="66"/>
      <c r="C1271" s="79"/>
      <c r="D1271" s="67"/>
      <c r="E1271" s="66"/>
      <c r="F1271" s="66"/>
      <c r="G1271" s="66"/>
      <c r="H1271" s="66"/>
      <c r="I1271" s="110"/>
      <c r="J1271" s="110"/>
      <c r="K1271" s="111"/>
      <c r="L1271" s="111"/>
      <c r="M1271" s="112"/>
      <c r="N1271" s="112"/>
      <c r="O1271" s="112"/>
      <c r="P1271" s="66"/>
      <c r="Q1271" s="66"/>
      <c r="R1271" s="66"/>
      <c r="S1271" s="66"/>
      <c r="T1271" s="66"/>
      <c r="U1271" s="66"/>
      <c r="V1271" s="66"/>
      <c r="W1271" s="66"/>
      <c r="X1271" s="66"/>
      <c r="Y1271" s="66"/>
      <c r="Z1271" s="66"/>
      <c r="AA1271" s="66"/>
      <c r="AB1271" s="66"/>
      <c r="AC1271" s="66"/>
      <c r="AD1271" s="66"/>
      <c r="AE1271" s="66"/>
      <c r="AF1271" s="66"/>
      <c r="AG1271" s="66"/>
      <c r="AH1271" s="66"/>
      <c r="AI1271" s="66"/>
      <c r="AJ1271" s="66"/>
      <c r="AK1271" s="66"/>
      <c r="AL1271" s="66"/>
      <c r="AM1271" s="66"/>
      <c r="AN1271" s="66"/>
      <c r="AO1271" s="66"/>
      <c r="AP1271" s="66"/>
      <c r="AQ1271" s="66"/>
      <c r="AR1271" s="66"/>
      <c r="AS1271" s="66"/>
      <c r="AT1271" s="66"/>
      <c r="AU1271" s="66"/>
      <c r="AV1271" s="66"/>
      <c r="AW1271" s="66"/>
      <c r="AX1271" s="66"/>
      <c r="AY1271" s="66"/>
      <c r="AZ1271" s="66"/>
      <c r="BA1271" s="66"/>
      <c r="BB1271" s="66"/>
      <c r="BC1271" s="66"/>
      <c r="BD1271" s="66"/>
      <c r="BE1271" s="66"/>
      <c r="BF1271" s="66"/>
      <c r="BG1271" s="66"/>
      <c r="BH1271" s="66"/>
      <c r="BI1271" s="66"/>
      <c r="BJ1271" s="66"/>
      <c r="BK1271" s="66"/>
      <c r="BL1271" s="66"/>
      <c r="BM1271" s="66"/>
      <c r="BN1271" s="66"/>
      <c r="BO1271" s="66"/>
      <c r="BP1271" s="66"/>
      <c r="BQ1271" s="66"/>
      <c r="BR1271" s="66"/>
      <c r="BS1271" s="66"/>
      <c r="BT1271" s="66"/>
      <c r="BU1271" s="66"/>
      <c r="BV1271" s="66"/>
      <c r="BW1271" s="66"/>
      <c r="BX1271" s="66"/>
      <c r="BY1271" s="66"/>
      <c r="BZ1271" s="66"/>
      <c r="CA1271" s="66"/>
      <c r="CB1271" s="66"/>
      <c r="CC1271" s="66"/>
    </row>
    <row r="1272" spans="1:81" x14ac:dyDescent="0.25">
      <c r="A1272" s="66"/>
      <c r="B1272" s="66"/>
      <c r="C1272" s="79"/>
      <c r="D1272" s="67"/>
      <c r="E1272" s="66"/>
      <c r="F1272" s="66"/>
      <c r="G1272" s="66"/>
      <c r="H1272" s="66"/>
      <c r="I1272" s="110"/>
      <c r="J1272" s="110"/>
      <c r="K1272" s="111"/>
      <c r="L1272" s="111"/>
      <c r="M1272" s="112"/>
      <c r="N1272" s="112"/>
      <c r="O1272" s="112"/>
      <c r="P1272" s="66"/>
      <c r="Q1272" s="66"/>
      <c r="R1272" s="66"/>
      <c r="S1272" s="66"/>
      <c r="T1272" s="66"/>
      <c r="U1272" s="66"/>
      <c r="V1272" s="66"/>
      <c r="W1272" s="66"/>
      <c r="X1272" s="66"/>
      <c r="Y1272" s="66"/>
      <c r="Z1272" s="66"/>
      <c r="AA1272" s="66"/>
      <c r="AB1272" s="66"/>
      <c r="AC1272" s="66"/>
      <c r="AD1272" s="66"/>
      <c r="AE1272" s="66"/>
      <c r="AF1272" s="66"/>
      <c r="AG1272" s="66"/>
      <c r="AH1272" s="66"/>
      <c r="AI1272" s="66"/>
      <c r="AJ1272" s="66"/>
      <c r="AK1272" s="66"/>
      <c r="AL1272" s="66"/>
      <c r="AM1272" s="66"/>
      <c r="AN1272" s="66"/>
      <c r="AO1272" s="66"/>
      <c r="AP1272" s="66"/>
      <c r="AQ1272" s="66"/>
      <c r="AR1272" s="66"/>
      <c r="AS1272" s="66"/>
      <c r="AT1272" s="66"/>
      <c r="AU1272" s="66"/>
      <c r="AV1272" s="66"/>
      <c r="AW1272" s="66"/>
      <c r="AX1272" s="66"/>
      <c r="AY1272" s="66"/>
      <c r="AZ1272" s="66"/>
      <c r="BA1272" s="66"/>
      <c r="BB1272" s="66"/>
      <c r="BC1272" s="66"/>
      <c r="BD1272" s="66"/>
      <c r="BE1272" s="66"/>
      <c r="BF1272" s="66"/>
      <c r="BG1272" s="66"/>
      <c r="BH1272" s="66"/>
      <c r="BI1272" s="66"/>
      <c r="BJ1272" s="66"/>
      <c r="BK1272" s="66"/>
      <c r="BL1272" s="66"/>
      <c r="BM1272" s="66"/>
      <c r="BN1272" s="66"/>
      <c r="BO1272" s="66"/>
      <c r="BP1272" s="66"/>
      <c r="BQ1272" s="66"/>
      <c r="BR1272" s="66"/>
      <c r="BS1272" s="66"/>
      <c r="BT1272" s="66"/>
      <c r="BU1272" s="66"/>
      <c r="BV1272" s="66"/>
      <c r="BW1272" s="66"/>
      <c r="BX1272" s="66"/>
      <c r="BY1272" s="66"/>
      <c r="BZ1272" s="66"/>
      <c r="CA1272" s="66"/>
      <c r="CB1272" s="66"/>
      <c r="CC1272" s="66"/>
    </row>
    <row r="1273" spans="1:81" x14ac:dyDescent="0.25">
      <c r="A1273" s="66"/>
      <c r="B1273" s="66"/>
      <c r="C1273" s="79"/>
      <c r="D1273" s="67"/>
      <c r="E1273" s="66"/>
      <c r="F1273" s="66"/>
      <c r="G1273" s="66"/>
      <c r="H1273" s="66"/>
      <c r="I1273" s="110"/>
      <c r="J1273" s="110"/>
      <c r="K1273" s="111"/>
      <c r="L1273" s="111"/>
      <c r="M1273" s="112"/>
      <c r="N1273" s="112"/>
      <c r="O1273" s="112"/>
      <c r="P1273" s="66"/>
      <c r="Q1273" s="66"/>
      <c r="R1273" s="66"/>
      <c r="S1273" s="66"/>
      <c r="T1273" s="66"/>
      <c r="U1273" s="66"/>
      <c r="V1273" s="66"/>
      <c r="W1273" s="66"/>
      <c r="X1273" s="66"/>
      <c r="Y1273" s="66"/>
      <c r="Z1273" s="66"/>
      <c r="AA1273" s="66"/>
      <c r="AB1273" s="66"/>
      <c r="AC1273" s="66"/>
      <c r="AD1273" s="66"/>
      <c r="AE1273" s="66"/>
      <c r="AF1273" s="66"/>
      <c r="AG1273" s="66"/>
      <c r="AH1273" s="66"/>
      <c r="AI1273" s="66"/>
      <c r="AJ1273" s="66"/>
      <c r="AK1273" s="66"/>
      <c r="AL1273" s="66"/>
      <c r="AM1273" s="66"/>
      <c r="AN1273" s="66"/>
      <c r="AO1273" s="66"/>
      <c r="AP1273" s="66"/>
      <c r="AQ1273" s="66"/>
      <c r="AR1273" s="66"/>
      <c r="AS1273" s="66"/>
      <c r="AT1273" s="66"/>
      <c r="AU1273" s="66"/>
      <c r="AV1273" s="66"/>
      <c r="AW1273" s="66"/>
      <c r="AX1273" s="66"/>
      <c r="AY1273" s="66"/>
      <c r="AZ1273" s="66"/>
      <c r="BA1273" s="66"/>
      <c r="BB1273" s="66"/>
      <c r="BC1273" s="66"/>
      <c r="BD1273" s="66"/>
      <c r="BE1273" s="66"/>
      <c r="BF1273" s="66"/>
      <c r="BG1273" s="66"/>
      <c r="BH1273" s="66"/>
      <c r="BI1273" s="66"/>
      <c r="BJ1273" s="66"/>
      <c r="BK1273" s="66"/>
      <c r="BL1273" s="66"/>
      <c r="BM1273" s="66"/>
      <c r="BN1273" s="66"/>
      <c r="BO1273" s="66"/>
      <c r="BP1273" s="66"/>
      <c r="BQ1273" s="66"/>
      <c r="BR1273" s="66"/>
      <c r="BS1273" s="66"/>
      <c r="BT1273" s="66"/>
      <c r="BU1273" s="66"/>
      <c r="BV1273" s="66"/>
      <c r="BW1273" s="66"/>
      <c r="BX1273" s="66"/>
      <c r="BY1273" s="66"/>
      <c r="BZ1273" s="66"/>
      <c r="CA1273" s="66"/>
      <c r="CB1273" s="66"/>
      <c r="CC1273" s="66"/>
    </row>
    <row r="1274" spans="1:81" x14ac:dyDescent="0.25">
      <c r="A1274" s="66"/>
      <c r="B1274" s="66"/>
      <c r="C1274" s="79"/>
      <c r="D1274" s="67"/>
      <c r="E1274" s="66"/>
      <c r="F1274" s="66"/>
      <c r="G1274" s="66"/>
      <c r="H1274" s="66"/>
      <c r="I1274" s="110"/>
      <c r="J1274" s="110"/>
      <c r="K1274" s="111"/>
      <c r="L1274" s="111"/>
      <c r="M1274" s="112"/>
      <c r="N1274" s="112"/>
      <c r="O1274" s="112"/>
      <c r="P1274" s="66"/>
      <c r="Q1274" s="66"/>
      <c r="R1274" s="66"/>
      <c r="S1274" s="66"/>
      <c r="T1274" s="66"/>
      <c r="U1274" s="66"/>
      <c r="V1274" s="66"/>
      <c r="W1274" s="66"/>
      <c r="X1274" s="66"/>
      <c r="Y1274" s="66"/>
      <c r="Z1274" s="66"/>
      <c r="AA1274" s="66"/>
      <c r="AB1274" s="66"/>
      <c r="AC1274" s="66"/>
      <c r="AD1274" s="66"/>
      <c r="AE1274" s="66"/>
      <c r="AF1274" s="66"/>
      <c r="AG1274" s="66"/>
      <c r="AH1274" s="66"/>
      <c r="AI1274" s="66"/>
      <c r="AJ1274" s="66"/>
      <c r="AK1274" s="66"/>
      <c r="AL1274" s="66"/>
      <c r="AM1274" s="66"/>
      <c r="AN1274" s="66"/>
      <c r="AO1274" s="66"/>
      <c r="AP1274" s="66"/>
      <c r="AQ1274" s="66"/>
      <c r="AR1274" s="66"/>
      <c r="AS1274" s="66"/>
      <c r="AT1274" s="66"/>
      <c r="AU1274" s="66"/>
      <c r="AV1274" s="66"/>
      <c r="AW1274" s="66"/>
      <c r="AX1274" s="66"/>
      <c r="AY1274" s="66"/>
      <c r="AZ1274" s="66"/>
      <c r="BA1274" s="66"/>
      <c r="BB1274" s="66"/>
      <c r="BC1274" s="66"/>
      <c r="BD1274" s="66"/>
      <c r="BE1274" s="66"/>
      <c r="BF1274" s="66"/>
      <c r="BG1274" s="66"/>
      <c r="BH1274" s="66"/>
      <c r="BI1274" s="66"/>
      <c r="BJ1274" s="66"/>
      <c r="BK1274" s="66"/>
      <c r="BL1274" s="66"/>
      <c r="BM1274" s="66"/>
      <c r="BN1274" s="66"/>
      <c r="BO1274" s="66"/>
      <c r="BP1274" s="66"/>
      <c r="BQ1274" s="66"/>
      <c r="BR1274" s="66"/>
      <c r="BS1274" s="66"/>
      <c r="BT1274" s="66"/>
      <c r="BU1274" s="66"/>
      <c r="BV1274" s="66"/>
      <c r="BW1274" s="66"/>
      <c r="BX1274" s="66"/>
      <c r="BY1274" s="66"/>
      <c r="BZ1274" s="66"/>
      <c r="CA1274" s="66"/>
      <c r="CB1274" s="66"/>
      <c r="CC1274" s="66"/>
    </row>
    <row r="1275" spans="1:81" x14ac:dyDescent="0.25">
      <c r="A1275" s="66"/>
      <c r="B1275" s="66"/>
      <c r="C1275" s="79"/>
      <c r="D1275" s="67"/>
      <c r="E1275" s="66"/>
      <c r="F1275" s="66"/>
      <c r="G1275" s="66"/>
      <c r="H1275" s="66"/>
      <c r="I1275" s="110"/>
      <c r="J1275" s="110"/>
      <c r="K1275" s="111"/>
      <c r="L1275" s="111"/>
      <c r="M1275" s="112"/>
      <c r="N1275" s="112"/>
      <c r="O1275" s="112"/>
      <c r="P1275" s="66"/>
      <c r="Q1275" s="66"/>
      <c r="R1275" s="66"/>
      <c r="S1275" s="66"/>
      <c r="T1275" s="66"/>
      <c r="U1275" s="66"/>
      <c r="V1275" s="66"/>
      <c r="W1275" s="66"/>
      <c r="X1275" s="66"/>
      <c r="Y1275" s="66"/>
      <c r="Z1275" s="66"/>
      <c r="AA1275" s="66"/>
      <c r="AB1275" s="66"/>
      <c r="AC1275" s="66"/>
      <c r="AD1275" s="66"/>
      <c r="AE1275" s="66"/>
      <c r="AF1275" s="66"/>
      <c r="AG1275" s="66"/>
      <c r="AH1275" s="66"/>
      <c r="AI1275" s="66"/>
      <c r="AJ1275" s="66"/>
      <c r="AK1275" s="66"/>
      <c r="AL1275" s="66"/>
      <c r="AM1275" s="66"/>
      <c r="AN1275" s="66"/>
      <c r="AO1275" s="66"/>
      <c r="AP1275" s="66"/>
      <c r="AQ1275" s="66"/>
      <c r="AR1275" s="66"/>
      <c r="AS1275" s="66"/>
      <c r="AT1275" s="66"/>
      <c r="AU1275" s="66"/>
      <c r="AV1275" s="66"/>
      <c r="AW1275" s="66"/>
      <c r="AX1275" s="66"/>
      <c r="AY1275" s="66"/>
      <c r="AZ1275" s="66"/>
      <c r="BA1275" s="66"/>
      <c r="BB1275" s="66"/>
      <c r="BC1275" s="66"/>
      <c r="BD1275" s="66"/>
      <c r="BE1275" s="66"/>
      <c r="BF1275" s="66"/>
      <c r="BG1275" s="66"/>
      <c r="BH1275" s="66"/>
      <c r="BI1275" s="66"/>
      <c r="BJ1275" s="66"/>
      <c r="BK1275" s="66"/>
      <c r="BL1275" s="66"/>
      <c r="BM1275" s="66"/>
      <c r="BN1275" s="66"/>
      <c r="BO1275" s="66"/>
      <c r="BP1275" s="66"/>
      <c r="BQ1275" s="66"/>
      <c r="BR1275" s="66"/>
      <c r="BS1275" s="66"/>
      <c r="BT1275" s="66"/>
      <c r="BU1275" s="66"/>
      <c r="BV1275" s="66"/>
      <c r="BW1275" s="66"/>
      <c r="BX1275" s="66"/>
      <c r="BY1275" s="66"/>
      <c r="BZ1275" s="66"/>
      <c r="CA1275" s="66"/>
      <c r="CB1275" s="66"/>
      <c r="CC1275" s="66"/>
    </row>
    <row r="1276" spans="1:81" x14ac:dyDescent="0.25">
      <c r="A1276" s="66"/>
      <c r="B1276" s="66"/>
      <c r="C1276" s="79"/>
      <c r="D1276" s="67"/>
      <c r="E1276" s="66"/>
      <c r="F1276" s="66"/>
      <c r="G1276" s="66"/>
      <c r="H1276" s="66"/>
      <c r="I1276" s="110"/>
      <c r="J1276" s="110"/>
      <c r="K1276" s="111"/>
      <c r="L1276" s="111"/>
      <c r="M1276" s="112"/>
      <c r="N1276" s="112"/>
      <c r="O1276" s="112"/>
      <c r="P1276" s="66"/>
      <c r="Q1276" s="66"/>
      <c r="R1276" s="66"/>
      <c r="S1276" s="66"/>
      <c r="T1276" s="66"/>
      <c r="U1276" s="66"/>
      <c r="V1276" s="66"/>
      <c r="W1276" s="66"/>
      <c r="X1276" s="66"/>
      <c r="Y1276" s="66"/>
      <c r="Z1276" s="66"/>
      <c r="AA1276" s="66"/>
      <c r="AB1276" s="66"/>
      <c r="AC1276" s="66"/>
      <c r="AD1276" s="66"/>
      <c r="AE1276" s="66"/>
      <c r="AF1276" s="66"/>
      <c r="AG1276" s="66"/>
      <c r="AH1276" s="66"/>
      <c r="AI1276" s="66"/>
      <c r="AJ1276" s="66"/>
      <c r="AK1276" s="66"/>
      <c r="AL1276" s="66"/>
      <c r="AM1276" s="66"/>
      <c r="AN1276" s="66"/>
      <c r="AO1276" s="66"/>
      <c r="AP1276" s="66"/>
      <c r="AQ1276" s="66"/>
      <c r="AR1276" s="66"/>
      <c r="AS1276" s="66"/>
      <c r="AT1276" s="66"/>
      <c r="AU1276" s="66"/>
      <c r="AV1276" s="66"/>
      <c r="AW1276" s="66"/>
      <c r="AX1276" s="66"/>
      <c r="AY1276" s="66"/>
      <c r="AZ1276" s="66"/>
      <c r="BA1276" s="66"/>
      <c r="BB1276" s="66"/>
      <c r="BC1276" s="66"/>
      <c r="BD1276" s="66"/>
      <c r="BE1276" s="66"/>
      <c r="BF1276" s="66"/>
      <c r="BG1276" s="66"/>
      <c r="BH1276" s="66"/>
      <c r="BI1276" s="66"/>
      <c r="BJ1276" s="66"/>
      <c r="BK1276" s="66"/>
      <c r="BL1276" s="66"/>
      <c r="BM1276" s="66"/>
      <c r="BN1276" s="66"/>
      <c r="BO1276" s="66"/>
      <c r="BP1276" s="66"/>
      <c r="BQ1276" s="66"/>
      <c r="BR1276" s="66"/>
      <c r="BS1276" s="66"/>
      <c r="BT1276" s="66"/>
      <c r="BU1276" s="66"/>
      <c r="BV1276" s="66"/>
      <c r="BW1276" s="66"/>
      <c r="BX1276" s="66"/>
      <c r="BY1276" s="66"/>
      <c r="BZ1276" s="66"/>
      <c r="CA1276" s="66"/>
      <c r="CB1276" s="66"/>
      <c r="CC1276" s="66"/>
    </row>
    <row r="1277" spans="1:81" x14ac:dyDescent="0.25">
      <c r="A1277" s="66"/>
      <c r="B1277" s="66"/>
      <c r="C1277" s="79"/>
      <c r="D1277" s="67"/>
      <c r="E1277" s="66"/>
      <c r="F1277" s="66"/>
      <c r="G1277" s="66"/>
      <c r="H1277" s="66"/>
      <c r="I1277" s="110"/>
      <c r="J1277" s="110"/>
      <c r="K1277" s="111"/>
      <c r="L1277" s="111"/>
      <c r="M1277" s="112"/>
      <c r="N1277" s="112"/>
      <c r="O1277" s="112"/>
      <c r="P1277" s="66"/>
      <c r="Q1277" s="66"/>
      <c r="R1277" s="66"/>
      <c r="S1277" s="66"/>
      <c r="T1277" s="66"/>
      <c r="U1277" s="66"/>
      <c r="V1277" s="66"/>
      <c r="W1277" s="66"/>
      <c r="X1277" s="66"/>
      <c r="Y1277" s="66"/>
      <c r="Z1277" s="66"/>
      <c r="AA1277" s="66"/>
      <c r="AB1277" s="66"/>
      <c r="AC1277" s="66"/>
      <c r="AD1277" s="66"/>
      <c r="AE1277" s="66"/>
      <c r="AF1277" s="66"/>
      <c r="AG1277" s="66"/>
      <c r="AH1277" s="66"/>
      <c r="AI1277" s="66"/>
      <c r="AJ1277" s="66"/>
      <c r="AK1277" s="66"/>
      <c r="AL1277" s="66"/>
      <c r="AM1277" s="66"/>
      <c r="AN1277" s="66"/>
      <c r="AO1277" s="66"/>
      <c r="AP1277" s="66"/>
      <c r="AQ1277" s="66"/>
      <c r="AR1277" s="66"/>
      <c r="AS1277" s="66"/>
      <c r="AT1277" s="66"/>
      <c r="AU1277" s="66"/>
      <c r="AV1277" s="66"/>
      <c r="AW1277" s="66"/>
      <c r="AX1277" s="66"/>
      <c r="AY1277" s="66"/>
      <c r="AZ1277" s="66"/>
      <c r="BA1277" s="66"/>
      <c r="BB1277" s="66"/>
      <c r="BC1277" s="66"/>
      <c r="BD1277" s="66"/>
      <c r="BE1277" s="66"/>
      <c r="BF1277" s="66"/>
      <c r="BG1277" s="66"/>
      <c r="BH1277" s="66"/>
      <c r="BI1277" s="66"/>
      <c r="BJ1277" s="66"/>
      <c r="BK1277" s="66"/>
      <c r="BL1277" s="66"/>
      <c r="BM1277" s="66"/>
      <c r="BN1277" s="66"/>
      <c r="BO1277" s="66"/>
      <c r="BP1277" s="66"/>
      <c r="BQ1277" s="66"/>
      <c r="BR1277" s="66"/>
      <c r="BS1277" s="66"/>
      <c r="BT1277" s="66"/>
      <c r="BU1277" s="66"/>
      <c r="BV1277" s="66"/>
      <c r="BW1277" s="66"/>
      <c r="BX1277" s="66"/>
      <c r="BY1277" s="66"/>
      <c r="BZ1277" s="66"/>
      <c r="CA1277" s="66"/>
      <c r="CB1277" s="66"/>
      <c r="CC1277" s="66"/>
    </row>
    <row r="1278" spans="1:81" x14ac:dyDescent="0.25">
      <c r="A1278" s="66"/>
      <c r="B1278" s="66"/>
      <c r="C1278" s="79"/>
      <c r="D1278" s="67"/>
      <c r="E1278" s="66"/>
      <c r="F1278" s="66"/>
      <c r="G1278" s="66"/>
      <c r="H1278" s="66"/>
      <c r="I1278" s="110"/>
      <c r="J1278" s="110"/>
      <c r="K1278" s="111"/>
      <c r="L1278" s="111"/>
      <c r="M1278" s="112"/>
      <c r="N1278" s="112"/>
      <c r="O1278" s="112"/>
      <c r="P1278" s="66"/>
      <c r="Q1278" s="66"/>
      <c r="R1278" s="66"/>
      <c r="S1278" s="66"/>
      <c r="T1278" s="66"/>
      <c r="U1278" s="66"/>
      <c r="V1278" s="66"/>
      <c r="W1278" s="66"/>
      <c r="X1278" s="66"/>
      <c r="Y1278" s="66"/>
      <c r="Z1278" s="66"/>
      <c r="AA1278" s="66"/>
      <c r="AB1278" s="66"/>
      <c r="AC1278" s="66"/>
      <c r="AD1278" s="66"/>
      <c r="AE1278" s="66"/>
      <c r="AF1278" s="66"/>
      <c r="AG1278" s="66"/>
      <c r="AH1278" s="66"/>
      <c r="AI1278" s="66"/>
      <c r="AJ1278" s="66"/>
      <c r="AK1278" s="66"/>
      <c r="AL1278" s="66"/>
      <c r="AM1278" s="66"/>
      <c r="AN1278" s="66"/>
      <c r="AO1278" s="66"/>
      <c r="AP1278" s="66"/>
      <c r="AQ1278" s="66"/>
      <c r="AR1278" s="66"/>
      <c r="AS1278" s="66"/>
      <c r="AT1278" s="66"/>
      <c r="AU1278" s="66"/>
      <c r="AV1278" s="66"/>
      <c r="AW1278" s="66"/>
      <c r="AX1278" s="66"/>
      <c r="AY1278" s="66"/>
      <c r="AZ1278" s="66"/>
      <c r="BA1278" s="66"/>
      <c r="BB1278" s="66"/>
      <c r="BC1278" s="66"/>
      <c r="BD1278" s="66"/>
      <c r="BE1278" s="66"/>
      <c r="BF1278" s="66"/>
      <c r="BG1278" s="66"/>
      <c r="BH1278" s="66"/>
      <c r="BI1278" s="66"/>
      <c r="BJ1278" s="66"/>
      <c r="BK1278" s="66"/>
      <c r="BL1278" s="66"/>
      <c r="BM1278" s="66"/>
      <c r="BN1278" s="66"/>
      <c r="BO1278" s="66"/>
      <c r="BP1278" s="66"/>
      <c r="BQ1278" s="66"/>
      <c r="BR1278" s="66"/>
      <c r="BS1278" s="66"/>
      <c r="BT1278" s="66"/>
      <c r="BU1278" s="66"/>
      <c r="BV1278" s="66"/>
      <c r="BW1278" s="66"/>
      <c r="BX1278" s="66"/>
      <c r="BY1278" s="66"/>
      <c r="BZ1278" s="66"/>
      <c r="CA1278" s="66"/>
      <c r="CB1278" s="66"/>
      <c r="CC1278" s="66"/>
    </row>
    <row r="1279" spans="1:81" x14ac:dyDescent="0.25">
      <c r="A1279" s="66"/>
      <c r="B1279" s="66"/>
      <c r="C1279" s="79"/>
      <c r="D1279" s="67"/>
      <c r="E1279" s="66"/>
      <c r="F1279" s="66"/>
      <c r="G1279" s="66"/>
      <c r="H1279" s="66"/>
      <c r="I1279" s="110"/>
      <c r="J1279" s="110"/>
      <c r="K1279" s="111"/>
      <c r="L1279" s="111"/>
      <c r="M1279" s="112"/>
      <c r="N1279" s="112"/>
      <c r="O1279" s="112"/>
      <c r="P1279" s="66"/>
      <c r="Q1279" s="66"/>
      <c r="R1279" s="66"/>
      <c r="S1279" s="66"/>
      <c r="T1279" s="66"/>
      <c r="U1279" s="66"/>
      <c r="V1279" s="66"/>
      <c r="W1279" s="66"/>
      <c r="X1279" s="66"/>
      <c r="Y1279" s="66"/>
      <c r="Z1279" s="66"/>
      <c r="AA1279" s="66"/>
      <c r="AB1279" s="66"/>
      <c r="AC1279" s="66"/>
      <c r="AD1279" s="66"/>
      <c r="AE1279" s="66"/>
      <c r="AF1279" s="66"/>
      <c r="AG1279" s="66"/>
      <c r="AH1279" s="66"/>
      <c r="AI1279" s="66"/>
      <c r="AJ1279" s="66"/>
      <c r="AK1279" s="66"/>
      <c r="AL1279" s="66"/>
      <c r="AM1279" s="66"/>
      <c r="AN1279" s="66"/>
      <c r="AO1279" s="66"/>
      <c r="AP1279" s="66"/>
      <c r="AQ1279" s="66"/>
      <c r="AR1279" s="66"/>
      <c r="AS1279" s="66"/>
      <c r="AT1279" s="66"/>
      <c r="AU1279" s="66"/>
      <c r="AV1279" s="66"/>
      <c r="AW1279" s="66"/>
      <c r="AX1279" s="66"/>
      <c r="AY1279" s="66"/>
      <c r="AZ1279" s="66"/>
      <c r="BA1279" s="66"/>
      <c r="BB1279" s="66"/>
      <c r="BC1279" s="66"/>
      <c r="BD1279" s="66"/>
      <c r="BE1279" s="66"/>
      <c r="BF1279" s="66"/>
      <c r="BG1279" s="66"/>
      <c r="BH1279" s="66"/>
      <c r="BI1279" s="66"/>
      <c r="BJ1279" s="66"/>
      <c r="BK1279" s="66"/>
      <c r="BL1279" s="66"/>
      <c r="BM1279" s="66"/>
      <c r="BN1279" s="66"/>
      <c r="BO1279" s="66"/>
      <c r="BP1279" s="66"/>
      <c r="BQ1279" s="66"/>
      <c r="BR1279" s="66"/>
      <c r="BS1279" s="66"/>
      <c r="BT1279" s="66"/>
      <c r="BU1279" s="66"/>
      <c r="BV1279" s="66"/>
      <c r="BW1279" s="66"/>
      <c r="BX1279" s="66"/>
      <c r="BY1279" s="66"/>
      <c r="BZ1279" s="66"/>
      <c r="CA1279" s="66"/>
      <c r="CB1279" s="66"/>
      <c r="CC1279" s="66"/>
    </row>
    <row r="1280" spans="1:81" x14ac:dyDescent="0.25">
      <c r="A1280" s="66"/>
      <c r="B1280" s="66"/>
      <c r="C1280" s="79"/>
      <c r="D1280" s="67"/>
      <c r="E1280" s="66"/>
      <c r="F1280" s="66"/>
      <c r="G1280" s="66"/>
      <c r="H1280" s="66"/>
      <c r="I1280" s="110"/>
      <c r="J1280" s="110"/>
      <c r="K1280" s="111"/>
      <c r="L1280" s="111"/>
      <c r="M1280" s="112"/>
      <c r="N1280" s="112"/>
      <c r="O1280" s="112"/>
      <c r="P1280" s="66"/>
      <c r="Q1280" s="66"/>
      <c r="R1280" s="66"/>
      <c r="S1280" s="66"/>
      <c r="T1280" s="66"/>
      <c r="U1280" s="66"/>
      <c r="V1280" s="66"/>
      <c r="W1280" s="66"/>
      <c r="X1280" s="66"/>
      <c r="Y1280" s="66"/>
      <c r="Z1280" s="66"/>
      <c r="AA1280" s="66"/>
      <c r="AB1280" s="66"/>
      <c r="AC1280" s="66"/>
      <c r="AD1280" s="66"/>
      <c r="AE1280" s="66"/>
      <c r="AF1280" s="66"/>
      <c r="AG1280" s="66"/>
      <c r="AH1280" s="66"/>
      <c r="AI1280" s="66"/>
      <c r="AJ1280" s="66"/>
      <c r="AK1280" s="66"/>
      <c r="AL1280" s="66"/>
      <c r="AM1280" s="66"/>
      <c r="AN1280" s="66"/>
      <c r="AO1280" s="66"/>
      <c r="AP1280" s="66"/>
      <c r="AQ1280" s="66"/>
      <c r="AR1280" s="66"/>
      <c r="AS1280" s="66"/>
      <c r="AT1280" s="66"/>
      <c r="AU1280" s="66"/>
      <c r="AV1280" s="66"/>
      <c r="AW1280" s="66"/>
      <c r="AX1280" s="66"/>
      <c r="AY1280" s="66"/>
      <c r="AZ1280" s="66"/>
      <c r="BA1280" s="66"/>
      <c r="BB1280" s="66"/>
      <c r="BC1280" s="66"/>
      <c r="BD1280" s="66"/>
      <c r="BE1280" s="66"/>
      <c r="BF1280" s="66"/>
      <c r="BG1280" s="66"/>
      <c r="BH1280" s="66"/>
      <c r="BI1280" s="66"/>
      <c r="BJ1280" s="66"/>
      <c r="BK1280" s="66"/>
      <c r="BL1280" s="66"/>
      <c r="BM1280" s="66"/>
      <c r="BN1280" s="66"/>
      <c r="BO1280" s="66"/>
      <c r="BP1280" s="66"/>
      <c r="BQ1280" s="66"/>
      <c r="BR1280" s="66"/>
      <c r="BS1280" s="66"/>
      <c r="BT1280" s="66"/>
      <c r="BU1280" s="66"/>
      <c r="BV1280" s="66"/>
      <c r="BW1280" s="66"/>
      <c r="BX1280" s="66"/>
      <c r="BY1280" s="66"/>
      <c r="BZ1280" s="66"/>
      <c r="CA1280" s="66"/>
      <c r="CB1280" s="66"/>
      <c r="CC1280" s="66"/>
    </row>
    <row r="1281" spans="1:81" x14ac:dyDescent="0.25">
      <c r="A1281" s="66"/>
      <c r="B1281" s="66"/>
      <c r="C1281" s="79"/>
      <c r="D1281" s="67"/>
      <c r="E1281" s="66"/>
      <c r="F1281" s="66"/>
      <c r="G1281" s="66"/>
      <c r="H1281" s="66"/>
      <c r="I1281" s="110"/>
      <c r="J1281" s="110"/>
      <c r="K1281" s="111"/>
      <c r="L1281" s="111"/>
      <c r="M1281" s="112"/>
      <c r="N1281" s="112"/>
      <c r="O1281" s="112"/>
      <c r="P1281" s="66"/>
      <c r="Q1281" s="66"/>
      <c r="R1281" s="66"/>
      <c r="S1281" s="66"/>
      <c r="T1281" s="66"/>
      <c r="U1281" s="66"/>
      <c r="V1281" s="66"/>
      <c r="W1281" s="66"/>
      <c r="X1281" s="66"/>
      <c r="Y1281" s="66"/>
      <c r="Z1281" s="66"/>
      <c r="AA1281" s="66"/>
      <c r="AB1281" s="66"/>
      <c r="AC1281" s="66"/>
      <c r="AD1281" s="66"/>
      <c r="AE1281" s="66"/>
      <c r="AF1281" s="66"/>
      <c r="AG1281" s="66"/>
      <c r="AH1281" s="66"/>
      <c r="AI1281" s="66"/>
      <c r="AJ1281" s="66"/>
      <c r="AK1281" s="66"/>
      <c r="AL1281" s="66"/>
      <c r="AM1281" s="66"/>
      <c r="AN1281" s="66"/>
      <c r="AO1281" s="66"/>
      <c r="AP1281" s="66"/>
      <c r="AQ1281" s="66"/>
      <c r="AR1281" s="66"/>
      <c r="AS1281" s="66"/>
      <c r="AT1281" s="66"/>
      <c r="AU1281" s="66"/>
      <c r="AV1281" s="66"/>
      <c r="AW1281" s="66"/>
      <c r="AX1281" s="66"/>
      <c r="AY1281" s="66"/>
      <c r="AZ1281" s="66"/>
      <c r="BA1281" s="66"/>
      <c r="BB1281" s="66"/>
      <c r="BC1281" s="66"/>
      <c r="BD1281" s="66"/>
      <c r="BE1281" s="66"/>
      <c r="BF1281" s="66"/>
      <c r="BG1281" s="66"/>
      <c r="BH1281" s="66"/>
      <c r="BI1281" s="66"/>
      <c r="BJ1281" s="66"/>
      <c r="BK1281" s="66"/>
      <c r="BL1281" s="66"/>
      <c r="BM1281" s="66"/>
      <c r="BN1281" s="66"/>
      <c r="BO1281" s="66"/>
      <c r="BP1281" s="66"/>
      <c r="BQ1281" s="66"/>
      <c r="BR1281" s="66"/>
      <c r="BS1281" s="66"/>
      <c r="BT1281" s="66"/>
      <c r="BU1281" s="66"/>
      <c r="BV1281" s="66"/>
      <c r="BW1281" s="66"/>
      <c r="BX1281" s="66"/>
      <c r="BY1281" s="66"/>
      <c r="BZ1281" s="66"/>
      <c r="CA1281" s="66"/>
      <c r="CB1281" s="66"/>
      <c r="CC1281" s="66"/>
    </row>
    <row r="1282" spans="1:81" x14ac:dyDescent="0.25">
      <c r="A1282" s="66"/>
      <c r="B1282" s="66"/>
      <c r="C1282" s="79"/>
      <c r="D1282" s="67"/>
      <c r="E1282" s="66"/>
      <c r="F1282" s="66"/>
      <c r="G1282" s="66"/>
      <c r="H1282" s="66"/>
      <c r="I1282" s="110"/>
      <c r="J1282" s="110"/>
      <c r="K1282" s="111"/>
      <c r="L1282" s="111"/>
      <c r="M1282" s="112"/>
      <c r="N1282" s="112"/>
      <c r="O1282" s="112"/>
      <c r="P1282" s="66"/>
      <c r="Q1282" s="66"/>
      <c r="R1282" s="66"/>
      <c r="S1282" s="66"/>
      <c r="T1282" s="66"/>
      <c r="U1282" s="66"/>
      <c r="V1282" s="66"/>
      <c r="W1282" s="66"/>
      <c r="X1282" s="66"/>
      <c r="Y1282" s="66"/>
      <c r="Z1282" s="66"/>
      <c r="AA1282" s="66"/>
      <c r="AB1282" s="66"/>
      <c r="AC1282" s="66"/>
      <c r="AD1282" s="66"/>
      <c r="AE1282" s="66"/>
      <c r="AF1282" s="66"/>
      <c r="AG1282" s="66"/>
      <c r="AH1282" s="66"/>
      <c r="AI1282" s="66"/>
      <c r="AJ1282" s="66"/>
      <c r="AK1282" s="66"/>
      <c r="AL1282" s="66"/>
      <c r="AM1282" s="66"/>
      <c r="AN1282" s="66"/>
      <c r="AO1282" s="66"/>
      <c r="AP1282" s="66"/>
      <c r="AQ1282" s="66"/>
      <c r="AR1282" s="66"/>
      <c r="AS1282" s="66"/>
      <c r="AT1282" s="66"/>
      <c r="AU1282" s="66"/>
      <c r="AV1282" s="66"/>
      <c r="AW1282" s="66"/>
      <c r="AX1282" s="66"/>
      <c r="AY1282" s="66"/>
      <c r="AZ1282" s="66"/>
      <c r="BA1282" s="66"/>
      <c r="BB1282" s="66"/>
      <c r="BC1282" s="66"/>
      <c r="BD1282" s="66"/>
      <c r="BE1282" s="66"/>
      <c r="BF1282" s="66"/>
      <c r="BG1282" s="66"/>
      <c r="BH1282" s="66"/>
      <c r="BI1282" s="66"/>
      <c r="BJ1282" s="66"/>
      <c r="BK1282" s="66"/>
      <c r="BL1282" s="66"/>
      <c r="BM1282" s="66"/>
      <c r="BN1282" s="66"/>
      <c r="BO1282" s="66"/>
      <c r="BP1282" s="66"/>
      <c r="BQ1282" s="66"/>
      <c r="BR1282" s="66"/>
      <c r="BS1282" s="66"/>
      <c r="BT1282" s="66"/>
      <c r="BU1282" s="66"/>
      <c r="BV1282" s="66"/>
      <c r="BW1282" s="66"/>
      <c r="BX1282" s="66"/>
      <c r="BY1282" s="66"/>
      <c r="BZ1282" s="66"/>
      <c r="CA1282" s="66"/>
      <c r="CB1282" s="66"/>
      <c r="CC1282" s="66"/>
    </row>
    <row r="1283" spans="1:81" x14ac:dyDescent="0.25">
      <c r="A1283" s="66"/>
      <c r="B1283" s="66"/>
      <c r="C1283" s="79"/>
      <c r="D1283" s="67"/>
      <c r="E1283" s="66"/>
      <c r="F1283" s="66"/>
      <c r="G1283" s="66"/>
      <c r="H1283" s="66"/>
      <c r="I1283" s="110"/>
      <c r="J1283" s="110"/>
      <c r="K1283" s="111"/>
      <c r="L1283" s="111"/>
      <c r="M1283" s="112"/>
      <c r="N1283" s="112"/>
      <c r="O1283" s="112"/>
      <c r="P1283" s="66"/>
      <c r="Q1283" s="66"/>
      <c r="R1283" s="66"/>
      <c r="S1283" s="66"/>
      <c r="T1283" s="66"/>
      <c r="U1283" s="66"/>
      <c r="V1283" s="66"/>
      <c r="W1283" s="66"/>
      <c r="X1283" s="66"/>
      <c r="Y1283" s="66"/>
      <c r="Z1283" s="66"/>
      <c r="AA1283" s="66"/>
      <c r="AB1283" s="66"/>
      <c r="AC1283" s="66"/>
      <c r="AD1283" s="66"/>
      <c r="AE1283" s="66"/>
      <c r="AF1283" s="66"/>
      <c r="AG1283" s="66"/>
      <c r="AH1283" s="66"/>
      <c r="AI1283" s="66"/>
      <c r="AJ1283" s="66"/>
      <c r="AK1283" s="66"/>
      <c r="AL1283" s="66"/>
      <c r="AM1283" s="66"/>
      <c r="AN1283" s="66"/>
      <c r="AO1283" s="66"/>
      <c r="AP1283" s="66"/>
      <c r="AQ1283" s="66"/>
      <c r="AR1283" s="66"/>
      <c r="AS1283" s="66"/>
      <c r="AT1283" s="66"/>
      <c r="AU1283" s="66"/>
      <c r="AV1283" s="66"/>
      <c r="AW1283" s="66"/>
      <c r="AX1283" s="66"/>
      <c r="AY1283" s="66"/>
      <c r="AZ1283" s="66"/>
      <c r="BA1283" s="66"/>
      <c r="BB1283" s="66"/>
      <c r="BC1283" s="66"/>
      <c r="BD1283" s="66"/>
      <c r="BE1283" s="66"/>
      <c r="BF1283" s="66"/>
      <c r="BG1283" s="66"/>
      <c r="BH1283" s="66"/>
      <c r="BI1283" s="66"/>
      <c r="BJ1283" s="66"/>
      <c r="BK1283" s="66"/>
      <c r="BL1283" s="66"/>
      <c r="BM1283" s="66"/>
      <c r="BN1283" s="66"/>
      <c r="BO1283" s="66"/>
      <c r="BP1283" s="66"/>
      <c r="BQ1283" s="66"/>
      <c r="BR1283" s="66"/>
      <c r="BS1283" s="66"/>
      <c r="BT1283" s="66"/>
      <c r="BU1283" s="66"/>
      <c r="BV1283" s="66"/>
      <c r="BW1283" s="66"/>
      <c r="BX1283" s="66"/>
      <c r="BY1283" s="66"/>
      <c r="BZ1283" s="66"/>
      <c r="CA1283" s="66"/>
      <c r="CB1283" s="66"/>
      <c r="CC1283" s="66"/>
    </row>
    <row r="1284" spans="1:81" x14ac:dyDescent="0.25">
      <c r="A1284" s="66"/>
      <c r="B1284" s="66"/>
      <c r="C1284" s="79"/>
      <c r="D1284" s="67"/>
      <c r="E1284" s="66"/>
      <c r="F1284" s="66"/>
      <c r="G1284" s="66"/>
      <c r="H1284" s="66"/>
      <c r="I1284" s="110"/>
      <c r="J1284" s="110"/>
      <c r="K1284" s="111"/>
      <c r="L1284" s="111"/>
      <c r="M1284" s="112"/>
      <c r="N1284" s="112"/>
      <c r="O1284" s="112"/>
      <c r="P1284" s="66"/>
      <c r="Q1284" s="66"/>
      <c r="R1284" s="66"/>
      <c r="S1284" s="66"/>
      <c r="T1284" s="66"/>
      <c r="U1284" s="66"/>
      <c r="V1284" s="66"/>
      <c r="W1284" s="66"/>
      <c r="X1284" s="66"/>
      <c r="Y1284" s="66"/>
      <c r="Z1284" s="66"/>
      <c r="AA1284" s="66"/>
      <c r="AB1284" s="66"/>
      <c r="AC1284" s="66"/>
      <c r="AD1284" s="66"/>
      <c r="AE1284" s="66"/>
      <c r="AF1284" s="66"/>
      <c r="AG1284" s="66"/>
      <c r="AH1284" s="66"/>
      <c r="AI1284" s="66"/>
      <c r="AJ1284" s="66"/>
      <c r="AK1284" s="66"/>
      <c r="AL1284" s="66"/>
      <c r="AM1284" s="66"/>
      <c r="AN1284" s="66"/>
      <c r="AO1284" s="66"/>
      <c r="AP1284" s="66"/>
      <c r="AQ1284" s="66"/>
      <c r="AR1284" s="66"/>
      <c r="AS1284" s="66"/>
      <c r="AT1284" s="66"/>
      <c r="AU1284" s="66"/>
      <c r="AV1284" s="66"/>
      <c r="AW1284" s="66"/>
      <c r="AX1284" s="66"/>
      <c r="AY1284" s="66"/>
      <c r="AZ1284" s="66"/>
      <c r="BA1284" s="66"/>
      <c r="BB1284" s="66"/>
      <c r="BC1284" s="66"/>
      <c r="BD1284" s="66"/>
      <c r="BE1284" s="66"/>
      <c r="BF1284" s="66"/>
      <c r="BG1284" s="66"/>
      <c r="BH1284" s="66"/>
      <c r="BI1284" s="66"/>
      <c r="BJ1284" s="66"/>
      <c r="BK1284" s="66"/>
      <c r="BL1284" s="66"/>
      <c r="BM1284" s="66"/>
      <c r="BN1284" s="66"/>
      <c r="BO1284" s="66"/>
      <c r="BP1284" s="66"/>
      <c r="BQ1284" s="66"/>
      <c r="BR1284" s="66"/>
      <c r="BS1284" s="66"/>
      <c r="BT1284" s="66"/>
      <c r="BU1284" s="66"/>
      <c r="BV1284" s="66"/>
      <c r="BW1284" s="66"/>
      <c r="BX1284" s="66"/>
      <c r="BY1284" s="66"/>
      <c r="BZ1284" s="66"/>
      <c r="CA1284" s="66"/>
      <c r="CB1284" s="66"/>
      <c r="CC1284" s="66"/>
    </row>
    <row r="1285" spans="1:81" x14ac:dyDescent="0.25">
      <c r="A1285" s="66"/>
      <c r="B1285" s="66"/>
      <c r="C1285" s="79"/>
      <c r="D1285" s="67"/>
      <c r="E1285" s="66"/>
      <c r="F1285" s="66"/>
      <c r="G1285" s="66"/>
      <c r="H1285" s="66"/>
      <c r="I1285" s="110"/>
      <c r="J1285" s="110"/>
      <c r="K1285" s="111"/>
      <c r="L1285" s="111"/>
      <c r="M1285" s="112"/>
      <c r="N1285" s="112"/>
      <c r="O1285" s="112"/>
      <c r="P1285" s="66"/>
      <c r="Q1285" s="66"/>
      <c r="R1285" s="66"/>
      <c r="S1285" s="66"/>
      <c r="T1285" s="66"/>
      <c r="U1285" s="66"/>
      <c r="V1285" s="66"/>
      <c r="W1285" s="66"/>
      <c r="X1285" s="66"/>
      <c r="Y1285" s="66"/>
      <c r="Z1285" s="66"/>
      <c r="AA1285" s="66"/>
      <c r="AB1285" s="66"/>
      <c r="AC1285" s="66"/>
      <c r="AD1285" s="66"/>
      <c r="AE1285" s="66"/>
      <c r="AF1285" s="66"/>
      <c r="AG1285" s="66"/>
      <c r="AH1285" s="66"/>
      <c r="AI1285" s="66"/>
      <c r="AJ1285" s="66"/>
      <c r="AK1285" s="66"/>
      <c r="AL1285" s="66"/>
      <c r="AM1285" s="66"/>
      <c r="AN1285" s="66"/>
      <c r="AO1285" s="66"/>
      <c r="AP1285" s="66"/>
      <c r="AQ1285" s="66"/>
      <c r="AR1285" s="66"/>
      <c r="AS1285" s="66"/>
      <c r="AT1285" s="66"/>
      <c r="AU1285" s="66"/>
      <c r="AV1285" s="66"/>
      <c r="AW1285" s="66"/>
      <c r="AX1285" s="66"/>
      <c r="AY1285" s="66"/>
      <c r="AZ1285" s="66"/>
      <c r="BA1285" s="66"/>
      <c r="BB1285" s="66"/>
      <c r="BC1285" s="66"/>
      <c r="BD1285" s="66"/>
      <c r="BE1285" s="66"/>
      <c r="BF1285" s="66"/>
      <c r="BG1285" s="66"/>
      <c r="BH1285" s="66"/>
      <c r="BI1285" s="66"/>
      <c r="BJ1285" s="66"/>
      <c r="BK1285" s="66"/>
      <c r="BL1285" s="66"/>
      <c r="BM1285" s="66"/>
      <c r="BN1285" s="66"/>
      <c r="BO1285" s="66"/>
      <c r="BP1285" s="66"/>
      <c r="BQ1285" s="66"/>
      <c r="BR1285" s="66"/>
      <c r="BS1285" s="66"/>
      <c r="BT1285" s="66"/>
      <c r="BU1285" s="66"/>
      <c r="BV1285" s="66"/>
      <c r="BW1285" s="66"/>
      <c r="BX1285" s="66"/>
      <c r="BY1285" s="66"/>
      <c r="BZ1285" s="66"/>
      <c r="CA1285" s="66"/>
      <c r="CB1285" s="66"/>
      <c r="CC1285" s="66"/>
    </row>
    <row r="1286" spans="1:81" x14ac:dyDescent="0.25">
      <c r="A1286" s="66"/>
      <c r="B1286" s="66"/>
      <c r="C1286" s="79"/>
      <c r="D1286" s="67"/>
      <c r="E1286" s="66"/>
      <c r="F1286" s="66"/>
      <c r="G1286" s="66"/>
      <c r="H1286" s="66"/>
      <c r="I1286" s="110"/>
      <c r="J1286" s="110"/>
      <c r="K1286" s="111"/>
      <c r="L1286" s="111"/>
      <c r="M1286" s="112"/>
      <c r="N1286" s="112"/>
      <c r="O1286" s="112"/>
      <c r="P1286" s="66"/>
      <c r="Q1286" s="66"/>
      <c r="R1286" s="66"/>
      <c r="S1286" s="66"/>
      <c r="T1286" s="66"/>
      <c r="U1286" s="66"/>
      <c r="V1286" s="66"/>
      <c r="W1286" s="66"/>
      <c r="X1286" s="66"/>
      <c r="Y1286" s="66"/>
      <c r="Z1286" s="66"/>
      <c r="AA1286" s="66"/>
      <c r="AB1286" s="66"/>
      <c r="AC1286" s="66"/>
      <c r="AD1286" s="66"/>
      <c r="AE1286" s="66"/>
      <c r="AF1286" s="66"/>
      <c r="AG1286" s="66"/>
      <c r="AH1286" s="66"/>
      <c r="AI1286" s="66"/>
      <c r="AJ1286" s="66"/>
      <c r="AK1286" s="66"/>
      <c r="AL1286" s="66"/>
      <c r="AM1286" s="66"/>
      <c r="AN1286" s="66"/>
      <c r="AO1286" s="66"/>
      <c r="AP1286" s="66"/>
      <c r="AQ1286" s="66"/>
      <c r="AR1286" s="66"/>
      <c r="AS1286" s="66"/>
      <c r="AT1286" s="66"/>
      <c r="AU1286" s="66"/>
      <c r="AV1286" s="66"/>
      <c r="AW1286" s="66"/>
      <c r="AX1286" s="66"/>
      <c r="AY1286" s="66"/>
      <c r="AZ1286" s="66"/>
      <c r="BA1286" s="66"/>
      <c r="BB1286" s="66"/>
      <c r="BC1286" s="66"/>
      <c r="BD1286" s="66"/>
      <c r="BE1286" s="66"/>
      <c r="BF1286" s="66"/>
      <c r="BG1286" s="66"/>
      <c r="BH1286" s="66"/>
      <c r="BI1286" s="66"/>
      <c r="BJ1286" s="66"/>
      <c r="BK1286" s="66"/>
      <c r="BL1286" s="66"/>
      <c r="BM1286" s="66"/>
      <c r="BN1286" s="66"/>
      <c r="BO1286" s="66"/>
      <c r="BP1286" s="66"/>
      <c r="BQ1286" s="66"/>
      <c r="BR1286" s="66"/>
      <c r="BS1286" s="66"/>
      <c r="BT1286" s="66"/>
      <c r="BU1286" s="66"/>
      <c r="BV1286" s="66"/>
      <c r="BW1286" s="66"/>
      <c r="BX1286" s="66"/>
      <c r="BY1286" s="66"/>
      <c r="BZ1286" s="66"/>
      <c r="CA1286" s="66"/>
      <c r="CB1286" s="66"/>
      <c r="CC1286" s="66"/>
    </row>
    <row r="1287" spans="1:81" x14ac:dyDescent="0.25">
      <c r="A1287" s="66"/>
      <c r="B1287" s="66"/>
      <c r="C1287" s="79"/>
      <c r="D1287" s="67"/>
      <c r="E1287" s="66"/>
      <c r="F1287" s="66"/>
      <c r="G1287" s="66"/>
      <c r="H1287" s="66"/>
      <c r="I1287" s="110"/>
      <c r="J1287" s="110"/>
      <c r="K1287" s="111"/>
      <c r="L1287" s="111"/>
      <c r="M1287" s="112"/>
      <c r="N1287" s="112"/>
      <c r="O1287" s="112"/>
      <c r="P1287" s="66"/>
      <c r="Q1287" s="66"/>
      <c r="R1287" s="66"/>
      <c r="S1287" s="66"/>
      <c r="T1287" s="66"/>
      <c r="U1287" s="66"/>
      <c r="V1287" s="66"/>
      <c r="W1287" s="66"/>
      <c r="X1287" s="66"/>
      <c r="Y1287" s="66"/>
      <c r="Z1287" s="66"/>
      <c r="AA1287" s="66"/>
      <c r="AB1287" s="66"/>
      <c r="AC1287" s="66"/>
      <c r="AD1287" s="66"/>
      <c r="AE1287" s="66"/>
      <c r="AF1287" s="66"/>
      <c r="AG1287" s="66"/>
      <c r="AH1287" s="66"/>
      <c r="AI1287" s="66"/>
      <c r="AJ1287" s="66"/>
      <c r="AK1287" s="66"/>
      <c r="AL1287" s="66"/>
      <c r="AM1287" s="66"/>
      <c r="AN1287" s="66"/>
      <c r="AO1287" s="66"/>
      <c r="AP1287" s="66"/>
      <c r="AQ1287" s="66"/>
      <c r="AR1287" s="66"/>
      <c r="AS1287" s="66"/>
      <c r="AT1287" s="66"/>
      <c r="AU1287" s="66"/>
      <c r="AV1287" s="66"/>
      <c r="AW1287" s="66"/>
      <c r="AX1287" s="66"/>
      <c r="AY1287" s="66"/>
      <c r="AZ1287" s="66"/>
      <c r="BA1287" s="66"/>
      <c r="BB1287" s="66"/>
      <c r="BC1287" s="66"/>
      <c r="BD1287" s="66"/>
      <c r="BE1287" s="66"/>
      <c r="BF1287" s="66"/>
      <c r="BG1287" s="66"/>
      <c r="BH1287" s="66"/>
      <c r="BI1287" s="66"/>
      <c r="BJ1287" s="66"/>
      <c r="BK1287" s="66"/>
      <c r="BL1287" s="66"/>
      <c r="BM1287" s="66"/>
      <c r="BN1287" s="66"/>
      <c r="BO1287" s="66"/>
      <c r="BP1287" s="66"/>
      <c r="BQ1287" s="66"/>
      <c r="BR1287" s="66"/>
      <c r="BS1287" s="66"/>
      <c r="BT1287" s="66"/>
      <c r="BU1287" s="66"/>
      <c r="BV1287" s="66"/>
      <c r="BW1287" s="66"/>
      <c r="BX1287" s="66"/>
      <c r="BY1287" s="66"/>
      <c r="BZ1287" s="66"/>
      <c r="CA1287" s="66"/>
      <c r="CB1287" s="66"/>
      <c r="CC1287" s="66"/>
    </row>
    <row r="1288" spans="1:81" x14ac:dyDescent="0.25">
      <c r="A1288" s="66"/>
      <c r="B1288" s="66"/>
      <c r="C1288" s="79"/>
      <c r="D1288" s="67"/>
      <c r="E1288" s="66"/>
      <c r="F1288" s="66"/>
      <c r="G1288" s="66"/>
      <c r="H1288" s="66"/>
      <c r="I1288" s="110"/>
      <c r="J1288" s="110"/>
      <c r="K1288" s="111"/>
      <c r="L1288" s="111"/>
      <c r="M1288" s="112"/>
      <c r="N1288" s="112"/>
      <c r="O1288" s="112"/>
      <c r="P1288" s="66"/>
      <c r="Q1288" s="66"/>
      <c r="R1288" s="66"/>
      <c r="S1288" s="66"/>
      <c r="T1288" s="66"/>
      <c r="U1288" s="66"/>
      <c r="V1288" s="66"/>
      <c r="W1288" s="66"/>
      <c r="X1288" s="66"/>
      <c r="Y1288" s="66"/>
      <c r="Z1288" s="66"/>
      <c r="AA1288" s="66"/>
      <c r="AB1288" s="66"/>
      <c r="AC1288" s="66"/>
      <c r="AD1288" s="66"/>
      <c r="AE1288" s="66"/>
      <c r="AF1288" s="66"/>
      <c r="AG1288" s="66"/>
      <c r="AH1288" s="66"/>
      <c r="AI1288" s="66"/>
      <c r="AJ1288" s="66"/>
      <c r="AK1288" s="66"/>
      <c r="AL1288" s="66"/>
      <c r="AM1288" s="66"/>
      <c r="AN1288" s="66"/>
      <c r="AO1288" s="66"/>
      <c r="AP1288" s="66"/>
      <c r="AQ1288" s="66"/>
      <c r="AR1288" s="66"/>
      <c r="AS1288" s="66"/>
      <c r="AT1288" s="66"/>
      <c r="AU1288" s="66"/>
      <c r="AV1288" s="66"/>
      <c r="AW1288" s="66"/>
      <c r="AX1288" s="66"/>
      <c r="AY1288" s="66"/>
      <c r="AZ1288" s="66"/>
      <c r="BA1288" s="66"/>
      <c r="BB1288" s="66"/>
      <c r="BC1288" s="66"/>
      <c r="BD1288" s="66"/>
      <c r="BE1288" s="66"/>
      <c r="BF1288" s="66"/>
      <c r="BG1288" s="66"/>
      <c r="BH1288" s="66"/>
      <c r="BI1288" s="66"/>
      <c r="BJ1288" s="66"/>
      <c r="BK1288" s="66"/>
      <c r="BL1288" s="66"/>
      <c r="BM1288" s="66"/>
      <c r="BN1288" s="66"/>
      <c r="BO1288" s="66"/>
      <c r="BP1288" s="66"/>
      <c r="BQ1288" s="66"/>
      <c r="BR1288" s="66"/>
      <c r="BS1288" s="66"/>
      <c r="BT1288" s="66"/>
      <c r="BU1288" s="66"/>
      <c r="BV1288" s="66"/>
      <c r="BW1288" s="66"/>
      <c r="BX1288" s="66"/>
      <c r="BY1288" s="66"/>
      <c r="BZ1288" s="66"/>
      <c r="CA1288" s="66"/>
      <c r="CB1288" s="66"/>
      <c r="CC1288" s="66"/>
    </row>
    <row r="1289" spans="1:81" x14ac:dyDescent="0.25">
      <c r="A1289" s="66"/>
      <c r="B1289" s="66"/>
      <c r="C1289" s="79"/>
      <c r="D1289" s="67"/>
      <c r="E1289" s="66"/>
      <c r="F1289" s="66"/>
      <c r="G1289" s="66"/>
      <c r="H1289" s="66"/>
      <c r="I1289" s="110"/>
      <c r="J1289" s="110"/>
      <c r="K1289" s="111"/>
      <c r="L1289" s="111"/>
      <c r="M1289" s="112"/>
      <c r="N1289" s="112"/>
      <c r="O1289" s="112"/>
      <c r="P1289" s="66"/>
      <c r="Q1289" s="66"/>
      <c r="R1289" s="66"/>
      <c r="S1289" s="66"/>
      <c r="T1289" s="66"/>
      <c r="U1289" s="66"/>
      <c r="V1289" s="66"/>
      <c r="W1289" s="66"/>
      <c r="X1289" s="66"/>
      <c r="Y1289" s="66"/>
      <c r="Z1289" s="66"/>
      <c r="AA1289" s="66"/>
      <c r="AB1289" s="66"/>
      <c r="AC1289" s="66"/>
      <c r="AD1289" s="66"/>
      <c r="AE1289" s="66"/>
      <c r="AF1289" s="66"/>
      <c r="AG1289" s="66"/>
      <c r="AH1289" s="66"/>
      <c r="AI1289" s="66"/>
      <c r="AJ1289" s="66"/>
      <c r="AK1289" s="66"/>
      <c r="AL1289" s="66"/>
      <c r="AM1289" s="66"/>
      <c r="AN1289" s="66"/>
      <c r="AO1289" s="66"/>
      <c r="AP1289" s="66"/>
      <c r="AQ1289" s="66"/>
      <c r="AR1289" s="66"/>
      <c r="AS1289" s="66"/>
      <c r="AT1289" s="66"/>
      <c r="AU1289" s="66"/>
      <c r="AV1289" s="66"/>
      <c r="AW1289" s="66"/>
      <c r="AX1289" s="66"/>
      <c r="AY1289" s="66"/>
      <c r="AZ1289" s="66"/>
      <c r="BA1289" s="66"/>
      <c r="BB1289" s="66"/>
      <c r="BC1289" s="66"/>
      <c r="BD1289" s="66"/>
      <c r="BE1289" s="66"/>
      <c r="BF1289" s="66"/>
      <c r="BG1289" s="66"/>
      <c r="BH1289" s="66"/>
      <c r="BI1289" s="66"/>
      <c r="BJ1289" s="66"/>
      <c r="BK1289" s="66"/>
      <c r="BL1289" s="66"/>
      <c r="BM1289" s="66"/>
      <c r="BN1289" s="66"/>
      <c r="BO1289" s="66"/>
      <c r="BP1289" s="66"/>
      <c r="BQ1289" s="66"/>
      <c r="BR1289" s="66"/>
      <c r="BS1289" s="66"/>
      <c r="BT1289" s="66"/>
      <c r="BU1289" s="66"/>
      <c r="BV1289" s="66"/>
      <c r="BW1289" s="66"/>
      <c r="BX1289" s="66"/>
      <c r="BY1289" s="66"/>
      <c r="BZ1289" s="66"/>
      <c r="CA1289" s="66"/>
      <c r="CB1289" s="66"/>
      <c r="CC1289" s="66"/>
    </row>
    <row r="1290" spans="1:81" x14ac:dyDescent="0.25">
      <c r="A1290" s="66"/>
      <c r="B1290" s="66"/>
      <c r="C1290" s="79"/>
      <c r="D1290" s="67"/>
      <c r="E1290" s="66"/>
      <c r="F1290" s="66"/>
      <c r="G1290" s="66"/>
      <c r="H1290" s="66"/>
      <c r="I1290" s="110"/>
      <c r="J1290" s="110"/>
      <c r="K1290" s="111"/>
      <c r="L1290" s="111"/>
      <c r="M1290" s="112"/>
      <c r="N1290" s="112"/>
      <c r="O1290" s="112"/>
      <c r="P1290" s="66"/>
      <c r="Q1290" s="66"/>
      <c r="R1290" s="66"/>
      <c r="S1290" s="66"/>
      <c r="T1290" s="66"/>
      <c r="U1290" s="66"/>
      <c r="V1290" s="66"/>
      <c r="W1290" s="66"/>
      <c r="X1290" s="66"/>
      <c r="Y1290" s="66"/>
      <c r="Z1290" s="66"/>
      <c r="AA1290" s="66"/>
      <c r="AB1290" s="66"/>
      <c r="AC1290" s="66"/>
      <c r="AD1290" s="66"/>
      <c r="AE1290" s="66"/>
      <c r="AF1290" s="66"/>
      <c r="AG1290" s="66"/>
      <c r="AH1290" s="66"/>
      <c r="AI1290" s="66"/>
      <c r="AJ1290" s="66"/>
      <c r="AK1290" s="66"/>
      <c r="AL1290" s="66"/>
      <c r="AM1290" s="66"/>
      <c r="AN1290" s="66"/>
      <c r="AO1290" s="66"/>
      <c r="AP1290" s="66"/>
      <c r="AQ1290" s="66"/>
      <c r="AR1290" s="66"/>
      <c r="AS1290" s="66"/>
      <c r="AT1290" s="66"/>
      <c r="AU1290" s="66"/>
      <c r="AV1290" s="66"/>
      <c r="AW1290" s="66"/>
      <c r="AX1290" s="66"/>
      <c r="AY1290" s="66"/>
      <c r="AZ1290" s="66"/>
      <c r="BA1290" s="66"/>
      <c r="BB1290" s="66"/>
      <c r="BC1290" s="66"/>
      <c r="BD1290" s="66"/>
      <c r="BE1290" s="66"/>
      <c r="BF1290" s="66"/>
      <c r="BG1290" s="66"/>
      <c r="BH1290" s="66"/>
      <c r="BI1290" s="66"/>
      <c r="BJ1290" s="66"/>
      <c r="BK1290" s="66"/>
      <c r="BL1290" s="66"/>
      <c r="BM1290" s="66"/>
      <c r="BN1290" s="66"/>
      <c r="BO1290" s="66"/>
      <c r="BP1290" s="66"/>
      <c r="BQ1290" s="66"/>
      <c r="BR1290" s="66"/>
      <c r="BS1290" s="66"/>
      <c r="BT1290" s="66"/>
      <c r="BU1290" s="66"/>
      <c r="BV1290" s="66"/>
      <c r="BW1290" s="66"/>
      <c r="BX1290" s="66"/>
      <c r="BY1290" s="66"/>
      <c r="BZ1290" s="66"/>
      <c r="CA1290" s="66"/>
      <c r="CB1290" s="66"/>
      <c r="CC1290" s="66"/>
    </row>
    <row r="1291" spans="1:81" x14ac:dyDescent="0.25">
      <c r="A1291" s="66"/>
      <c r="B1291" s="66"/>
      <c r="C1291" s="79"/>
      <c r="D1291" s="67"/>
      <c r="E1291" s="66"/>
      <c r="F1291" s="66"/>
      <c r="G1291" s="66"/>
      <c r="H1291" s="66"/>
      <c r="I1291" s="110"/>
      <c r="J1291" s="110"/>
      <c r="K1291" s="111"/>
      <c r="L1291" s="111"/>
      <c r="M1291" s="112"/>
      <c r="N1291" s="112"/>
      <c r="O1291" s="112"/>
      <c r="P1291" s="66"/>
      <c r="Q1291" s="66"/>
      <c r="R1291" s="66"/>
      <c r="S1291" s="66"/>
      <c r="T1291" s="66"/>
      <c r="U1291" s="66"/>
      <c r="V1291" s="66"/>
      <c r="W1291" s="66"/>
      <c r="X1291" s="66"/>
      <c r="Y1291" s="66"/>
      <c r="Z1291" s="66"/>
      <c r="AA1291" s="66"/>
      <c r="AB1291" s="66"/>
      <c r="AC1291" s="66"/>
      <c r="AD1291" s="66"/>
      <c r="AE1291" s="66"/>
      <c r="AF1291" s="66"/>
      <c r="AG1291" s="66"/>
      <c r="AH1291" s="66"/>
      <c r="AI1291" s="66"/>
      <c r="AJ1291" s="66"/>
      <c r="AK1291" s="66"/>
      <c r="AL1291" s="66"/>
      <c r="AM1291" s="66"/>
      <c r="AN1291" s="66"/>
      <c r="AO1291" s="66"/>
      <c r="AP1291" s="66"/>
      <c r="AQ1291" s="66"/>
      <c r="AR1291" s="66"/>
      <c r="AS1291" s="66"/>
      <c r="AT1291" s="66"/>
      <c r="AU1291" s="66"/>
      <c r="AV1291" s="66"/>
      <c r="AW1291" s="66"/>
      <c r="AX1291" s="66"/>
      <c r="AY1291" s="66"/>
      <c r="AZ1291" s="66"/>
      <c r="BA1291" s="66"/>
      <c r="BB1291" s="66"/>
      <c r="BC1291" s="66"/>
      <c r="BD1291" s="66"/>
      <c r="BE1291" s="66"/>
      <c r="BF1291" s="66"/>
      <c r="BG1291" s="66"/>
      <c r="BH1291" s="66"/>
      <c r="BI1291" s="66"/>
      <c r="BJ1291" s="66"/>
      <c r="BK1291" s="66"/>
      <c r="BL1291" s="66"/>
      <c r="BM1291" s="66"/>
      <c r="BN1291" s="66"/>
      <c r="BO1291" s="66"/>
      <c r="BP1291" s="66"/>
      <c r="BQ1291" s="66"/>
      <c r="BR1291" s="66"/>
      <c r="BS1291" s="66"/>
      <c r="BT1291" s="66"/>
      <c r="BU1291" s="66"/>
      <c r="BV1291" s="66"/>
      <c r="BW1291" s="66"/>
      <c r="BX1291" s="66"/>
      <c r="BY1291" s="66"/>
      <c r="BZ1291" s="66"/>
      <c r="CA1291" s="66"/>
      <c r="CB1291" s="66"/>
      <c r="CC1291" s="66"/>
    </row>
    <row r="1292" spans="1:81" x14ac:dyDescent="0.25">
      <c r="A1292" s="66"/>
      <c r="B1292" s="66"/>
      <c r="C1292" s="79"/>
      <c r="D1292" s="67"/>
      <c r="E1292" s="66"/>
      <c r="F1292" s="66"/>
      <c r="G1292" s="66"/>
      <c r="H1292" s="66"/>
      <c r="I1292" s="110"/>
      <c r="J1292" s="110"/>
      <c r="K1292" s="111"/>
      <c r="L1292" s="111"/>
      <c r="M1292" s="112"/>
      <c r="N1292" s="112"/>
      <c r="O1292" s="112"/>
      <c r="P1292" s="66"/>
      <c r="Q1292" s="66"/>
      <c r="R1292" s="66"/>
      <c r="S1292" s="66"/>
      <c r="T1292" s="66"/>
      <c r="U1292" s="66"/>
      <c r="V1292" s="66"/>
      <c r="W1292" s="66"/>
      <c r="X1292" s="66"/>
      <c r="Y1292" s="66"/>
      <c r="Z1292" s="66"/>
      <c r="AA1292" s="66"/>
      <c r="AB1292" s="66"/>
      <c r="AC1292" s="66"/>
      <c r="AD1292" s="66"/>
      <c r="AE1292" s="66"/>
      <c r="AF1292" s="66"/>
      <c r="AG1292" s="66"/>
      <c r="AH1292" s="66"/>
      <c r="AI1292" s="66"/>
      <c r="AJ1292" s="66"/>
      <c r="AK1292" s="66"/>
      <c r="AL1292" s="66"/>
      <c r="AM1292" s="66"/>
      <c r="AN1292" s="66"/>
      <c r="AO1292" s="66"/>
      <c r="AP1292" s="66"/>
      <c r="AQ1292" s="66"/>
      <c r="AR1292" s="66"/>
      <c r="AS1292" s="66"/>
      <c r="AT1292" s="66"/>
      <c r="AU1292" s="66"/>
      <c r="AV1292" s="66"/>
      <c r="AW1292" s="66"/>
      <c r="AX1292" s="66"/>
      <c r="AY1292" s="66"/>
      <c r="AZ1292" s="66"/>
      <c r="BA1292" s="66"/>
      <c r="BB1292" s="66"/>
      <c r="BC1292" s="66"/>
      <c r="BD1292" s="66"/>
      <c r="BE1292" s="66"/>
      <c r="BF1292" s="66"/>
      <c r="BG1292" s="66"/>
      <c r="BH1292" s="66"/>
      <c r="BI1292" s="66"/>
      <c r="BJ1292" s="66"/>
      <c r="BK1292" s="66"/>
      <c r="BL1292" s="66"/>
      <c r="BM1292" s="66"/>
      <c r="BN1292" s="66"/>
      <c r="BO1292" s="66"/>
      <c r="BP1292" s="66"/>
      <c r="BQ1292" s="66"/>
      <c r="BR1292" s="66"/>
      <c r="BS1292" s="66"/>
      <c r="BT1292" s="66"/>
      <c r="BU1292" s="66"/>
      <c r="BV1292" s="66"/>
      <c r="BW1292" s="66"/>
      <c r="BX1292" s="66"/>
      <c r="BY1292" s="66"/>
      <c r="BZ1292" s="66"/>
      <c r="CA1292" s="66"/>
      <c r="CB1292" s="66"/>
      <c r="CC1292" s="66"/>
    </row>
    <row r="1293" spans="1:81" x14ac:dyDescent="0.25">
      <c r="A1293" s="66"/>
      <c r="B1293" s="66"/>
      <c r="C1293" s="79"/>
      <c r="D1293" s="67"/>
      <c r="E1293" s="66"/>
      <c r="F1293" s="66"/>
      <c r="G1293" s="66"/>
      <c r="H1293" s="66"/>
      <c r="I1293" s="110"/>
      <c r="J1293" s="110"/>
      <c r="K1293" s="111"/>
      <c r="L1293" s="111"/>
      <c r="M1293" s="112"/>
      <c r="N1293" s="112"/>
      <c r="O1293" s="112"/>
      <c r="P1293" s="66"/>
      <c r="Q1293" s="66"/>
      <c r="R1293" s="66"/>
      <c r="S1293" s="66"/>
      <c r="T1293" s="66"/>
      <c r="U1293" s="66"/>
      <c r="V1293" s="66"/>
      <c r="W1293" s="66"/>
      <c r="X1293" s="66"/>
      <c r="Y1293" s="66"/>
      <c r="Z1293" s="66"/>
      <c r="AA1293" s="66"/>
      <c r="AB1293" s="66"/>
      <c r="AC1293" s="66"/>
      <c r="AD1293" s="66"/>
      <c r="AE1293" s="66"/>
      <c r="AF1293" s="66"/>
      <c r="AG1293" s="66"/>
      <c r="AH1293" s="66"/>
      <c r="AI1293" s="66"/>
      <c r="AJ1293" s="66"/>
      <c r="AK1293" s="66"/>
      <c r="AL1293" s="66"/>
      <c r="AM1293" s="66"/>
      <c r="AN1293" s="66"/>
      <c r="AO1293" s="66"/>
      <c r="AP1293" s="66"/>
      <c r="AQ1293" s="66"/>
      <c r="AR1293" s="66"/>
      <c r="AS1293" s="66"/>
      <c r="AT1293" s="66"/>
      <c r="AU1293" s="66"/>
      <c r="AV1293" s="66"/>
      <c r="AW1293" s="66"/>
      <c r="AX1293" s="66"/>
      <c r="AY1293" s="66"/>
      <c r="AZ1293" s="66"/>
      <c r="BA1293" s="66"/>
      <c r="BB1293" s="66"/>
      <c r="BC1293" s="66"/>
      <c r="BD1293" s="66"/>
      <c r="BE1293" s="66"/>
      <c r="BF1293" s="66"/>
      <c r="BG1293" s="66"/>
      <c r="BH1293" s="66"/>
      <c r="BI1293" s="66"/>
      <c r="BJ1293" s="66"/>
      <c r="BK1293" s="66"/>
      <c r="BL1293" s="66"/>
      <c r="BM1293" s="66"/>
      <c r="BN1293" s="66"/>
      <c r="BO1293" s="66"/>
      <c r="BP1293" s="66"/>
      <c r="BQ1293" s="66"/>
      <c r="BR1293" s="66"/>
      <c r="BS1293" s="66"/>
      <c r="BT1293" s="66"/>
      <c r="BU1293" s="66"/>
      <c r="BV1293" s="66"/>
      <c r="BW1293" s="66"/>
      <c r="BX1293" s="66"/>
      <c r="BY1293" s="66"/>
      <c r="BZ1293" s="66"/>
      <c r="CA1293" s="66"/>
      <c r="CB1293" s="66"/>
      <c r="CC1293" s="66"/>
    </row>
    <row r="1294" spans="1:81" x14ac:dyDescent="0.25">
      <c r="A1294" s="66"/>
      <c r="B1294" s="66"/>
      <c r="C1294" s="79"/>
      <c r="D1294" s="67"/>
      <c r="E1294" s="66"/>
      <c r="F1294" s="66"/>
      <c r="G1294" s="66"/>
      <c r="H1294" s="66"/>
      <c r="I1294" s="110"/>
      <c r="J1294" s="110"/>
      <c r="K1294" s="111"/>
      <c r="L1294" s="111"/>
      <c r="M1294" s="112"/>
      <c r="N1294" s="112"/>
      <c r="O1294" s="112"/>
      <c r="P1294" s="66"/>
      <c r="Q1294" s="66"/>
      <c r="R1294" s="66"/>
      <c r="S1294" s="66"/>
      <c r="T1294" s="66"/>
      <c r="U1294" s="66"/>
      <c r="V1294" s="66"/>
      <c r="W1294" s="66"/>
      <c r="X1294" s="66"/>
      <c r="Y1294" s="66"/>
      <c r="Z1294" s="66"/>
      <c r="AA1294" s="66"/>
      <c r="AB1294" s="66"/>
      <c r="AC1294" s="66"/>
      <c r="AD1294" s="66"/>
      <c r="AE1294" s="66"/>
      <c r="AF1294" s="66"/>
      <c r="AG1294" s="66"/>
      <c r="AH1294" s="66"/>
      <c r="AI1294" s="66"/>
      <c r="AJ1294" s="66"/>
      <c r="AK1294" s="66"/>
      <c r="AL1294" s="66"/>
      <c r="AM1294" s="66"/>
      <c r="AN1294" s="66"/>
      <c r="AO1294" s="66"/>
      <c r="AP1294" s="66"/>
      <c r="AQ1294" s="66"/>
      <c r="AR1294" s="66"/>
      <c r="AS1294" s="66"/>
      <c r="AT1294" s="66"/>
      <c r="AU1294" s="66"/>
      <c r="AV1294" s="66"/>
      <c r="AW1294" s="66"/>
      <c r="AX1294" s="66"/>
      <c r="AY1294" s="66"/>
      <c r="AZ1294" s="66"/>
      <c r="BA1294" s="66"/>
      <c r="BB1294" s="66"/>
      <c r="BC1294" s="66"/>
      <c r="BD1294" s="66"/>
      <c r="BE1294" s="66"/>
      <c r="BF1294" s="66"/>
      <c r="BG1294" s="66"/>
      <c r="BH1294" s="66"/>
      <c r="BI1294" s="66"/>
      <c r="BJ1294" s="66"/>
      <c r="BK1294" s="66"/>
      <c r="BL1294" s="66"/>
      <c r="BM1294" s="66"/>
      <c r="BN1294" s="66"/>
      <c r="BO1294" s="66"/>
      <c r="BP1294" s="66"/>
      <c r="BQ1294" s="66"/>
      <c r="BR1294" s="66"/>
      <c r="BS1294" s="66"/>
      <c r="BT1294" s="66"/>
      <c r="BU1294" s="66"/>
      <c r="BV1294" s="66"/>
      <c r="BW1294" s="66"/>
      <c r="BX1294" s="66"/>
      <c r="BY1294" s="66"/>
      <c r="BZ1294" s="66"/>
      <c r="CA1294" s="66"/>
      <c r="CB1294" s="66"/>
      <c r="CC1294" s="66"/>
    </row>
    <row r="1295" spans="1:81" x14ac:dyDescent="0.25">
      <c r="A1295" s="66"/>
      <c r="B1295" s="66"/>
      <c r="C1295" s="79"/>
      <c r="D1295" s="67"/>
      <c r="E1295" s="66"/>
      <c r="F1295" s="66"/>
      <c r="G1295" s="66"/>
      <c r="H1295" s="66"/>
      <c r="I1295" s="110"/>
      <c r="J1295" s="110"/>
      <c r="K1295" s="111"/>
      <c r="L1295" s="111"/>
      <c r="M1295" s="112"/>
      <c r="N1295" s="112"/>
      <c r="O1295" s="112"/>
      <c r="P1295" s="66"/>
      <c r="Q1295" s="66"/>
      <c r="R1295" s="66"/>
      <c r="S1295" s="66"/>
      <c r="T1295" s="66"/>
      <c r="U1295" s="66"/>
      <c r="V1295" s="66"/>
      <c r="W1295" s="66"/>
      <c r="X1295" s="66"/>
      <c r="Y1295" s="66"/>
      <c r="Z1295" s="66"/>
      <c r="AA1295" s="66"/>
      <c r="AB1295" s="66"/>
      <c r="AC1295" s="66"/>
      <c r="AD1295" s="66"/>
      <c r="AE1295" s="66"/>
      <c r="AF1295" s="66"/>
      <c r="AG1295" s="66"/>
      <c r="AH1295" s="66"/>
      <c r="AI1295" s="66"/>
      <c r="AJ1295" s="66"/>
      <c r="AK1295" s="66"/>
      <c r="AL1295" s="66"/>
      <c r="AM1295" s="66"/>
      <c r="AN1295" s="66"/>
      <c r="AO1295" s="66"/>
      <c r="AP1295" s="66"/>
      <c r="AQ1295" s="66"/>
      <c r="AR1295" s="66"/>
      <c r="AS1295" s="66"/>
      <c r="AT1295" s="66"/>
      <c r="AU1295" s="66"/>
      <c r="AV1295" s="66"/>
      <c r="AW1295" s="66"/>
      <c r="AX1295" s="66"/>
      <c r="AY1295" s="66"/>
      <c r="AZ1295" s="66"/>
      <c r="BA1295" s="66"/>
      <c r="BB1295" s="66"/>
      <c r="BC1295" s="66"/>
      <c r="BD1295" s="66"/>
      <c r="BE1295" s="66"/>
      <c r="BF1295" s="66"/>
      <c r="BG1295" s="66"/>
      <c r="BH1295" s="66"/>
      <c r="BI1295" s="66"/>
      <c r="BJ1295" s="66"/>
      <c r="BK1295" s="66"/>
      <c r="BL1295" s="66"/>
      <c r="BM1295" s="66"/>
      <c r="BN1295" s="66"/>
      <c r="BO1295" s="66"/>
      <c r="BP1295" s="66"/>
      <c r="BQ1295" s="66"/>
      <c r="BR1295" s="66"/>
      <c r="BS1295" s="66"/>
      <c r="BT1295" s="66"/>
      <c r="BU1295" s="66"/>
      <c r="BV1295" s="66"/>
      <c r="BW1295" s="66"/>
      <c r="BX1295" s="66"/>
      <c r="BY1295" s="66"/>
      <c r="BZ1295" s="66"/>
      <c r="CA1295" s="66"/>
      <c r="CB1295" s="66"/>
      <c r="CC1295" s="66"/>
    </row>
    <row r="1296" spans="1:81" x14ac:dyDescent="0.25">
      <c r="A1296" s="66"/>
      <c r="B1296" s="66"/>
      <c r="C1296" s="79"/>
      <c r="D1296" s="67"/>
      <c r="E1296" s="66"/>
      <c r="F1296" s="66"/>
      <c r="G1296" s="66"/>
      <c r="H1296" s="66"/>
      <c r="I1296" s="110"/>
      <c r="J1296" s="110"/>
      <c r="K1296" s="111"/>
      <c r="L1296" s="111"/>
      <c r="M1296" s="112"/>
      <c r="N1296" s="112"/>
      <c r="O1296" s="112"/>
      <c r="P1296" s="66"/>
      <c r="Q1296" s="66"/>
      <c r="R1296" s="66"/>
      <c r="S1296" s="66"/>
      <c r="T1296" s="66"/>
      <c r="U1296" s="66"/>
      <c r="V1296" s="66"/>
      <c r="W1296" s="66"/>
      <c r="X1296" s="66"/>
      <c r="Y1296" s="66"/>
      <c r="Z1296" s="66"/>
      <c r="AA1296" s="66"/>
      <c r="AB1296" s="66"/>
      <c r="AC1296" s="66"/>
      <c r="AD1296" s="66"/>
      <c r="AE1296" s="66"/>
      <c r="AF1296" s="66"/>
      <c r="AG1296" s="66"/>
      <c r="AH1296" s="66"/>
      <c r="AI1296" s="66"/>
      <c r="AJ1296" s="66"/>
      <c r="AK1296" s="66"/>
      <c r="AL1296" s="66"/>
      <c r="AM1296" s="66"/>
      <c r="AN1296" s="66"/>
      <c r="AO1296" s="66"/>
      <c r="AP1296" s="66"/>
      <c r="AQ1296" s="66"/>
      <c r="AR1296" s="66"/>
      <c r="AS1296" s="66"/>
      <c r="AT1296" s="66"/>
      <c r="AU1296" s="66"/>
      <c r="AV1296" s="66"/>
      <c r="AW1296" s="66"/>
      <c r="AX1296" s="66"/>
      <c r="AY1296" s="66"/>
      <c r="AZ1296" s="66"/>
      <c r="BA1296" s="66"/>
      <c r="BB1296" s="66"/>
      <c r="BC1296" s="66"/>
      <c r="BD1296" s="66"/>
      <c r="BE1296" s="66"/>
      <c r="BF1296" s="66"/>
      <c r="BG1296" s="66"/>
      <c r="BH1296" s="66"/>
      <c r="BI1296" s="66"/>
      <c r="BJ1296" s="66"/>
      <c r="BK1296" s="66"/>
      <c r="BL1296" s="66"/>
      <c r="BM1296" s="66"/>
      <c r="BN1296" s="66"/>
      <c r="BO1296" s="66"/>
      <c r="BP1296" s="66"/>
      <c r="BQ1296" s="66"/>
      <c r="BR1296" s="66"/>
      <c r="BS1296" s="66"/>
      <c r="BT1296" s="66"/>
      <c r="BU1296" s="66"/>
      <c r="BV1296" s="66"/>
      <c r="BW1296" s="66"/>
      <c r="BX1296" s="66"/>
      <c r="BY1296" s="66"/>
      <c r="BZ1296" s="66"/>
      <c r="CA1296" s="66"/>
      <c r="CB1296" s="66"/>
      <c r="CC1296" s="66"/>
    </row>
    <row r="1297" spans="1:81" x14ac:dyDescent="0.25">
      <c r="A1297" s="66"/>
      <c r="B1297" s="66"/>
      <c r="C1297" s="79"/>
      <c r="D1297" s="67"/>
      <c r="E1297" s="66"/>
      <c r="F1297" s="66"/>
      <c r="G1297" s="66"/>
      <c r="H1297" s="66"/>
      <c r="I1297" s="110"/>
      <c r="J1297" s="110"/>
      <c r="K1297" s="111"/>
      <c r="L1297" s="111"/>
      <c r="M1297" s="112"/>
      <c r="N1297" s="112"/>
      <c r="O1297" s="112"/>
      <c r="P1297" s="66"/>
      <c r="Q1297" s="66"/>
      <c r="R1297" s="66"/>
      <c r="S1297" s="66"/>
      <c r="T1297" s="66"/>
      <c r="U1297" s="66"/>
      <c r="V1297" s="66"/>
      <c r="W1297" s="66"/>
      <c r="X1297" s="66"/>
      <c r="Y1297" s="66"/>
      <c r="Z1297" s="66"/>
      <c r="AA1297" s="66"/>
      <c r="AB1297" s="66"/>
      <c r="AC1297" s="66"/>
      <c r="AD1297" s="66"/>
      <c r="AE1297" s="66"/>
      <c r="AF1297" s="66"/>
      <c r="AG1297" s="66"/>
      <c r="AH1297" s="66"/>
      <c r="AI1297" s="66"/>
      <c r="AJ1297" s="66"/>
      <c r="AK1297" s="66"/>
      <c r="AL1297" s="66"/>
      <c r="AM1297" s="66"/>
      <c r="AN1297" s="66"/>
      <c r="AO1297" s="66"/>
      <c r="AP1297" s="66"/>
      <c r="AQ1297" s="66"/>
      <c r="AR1297" s="66"/>
      <c r="AS1297" s="66"/>
      <c r="AT1297" s="66"/>
      <c r="AU1297" s="66"/>
      <c r="AV1297" s="66"/>
      <c r="AW1297" s="66"/>
      <c r="AX1297" s="66"/>
      <c r="AY1297" s="66"/>
      <c r="AZ1297" s="66"/>
      <c r="BA1297" s="66"/>
      <c r="BB1297" s="66"/>
      <c r="BC1297" s="66"/>
      <c r="BD1297" s="66"/>
      <c r="BE1297" s="66"/>
      <c r="BF1297" s="66"/>
      <c r="BG1297" s="66"/>
      <c r="BH1297" s="66"/>
      <c r="BI1297" s="66"/>
      <c r="BJ1297" s="66"/>
      <c r="BK1297" s="66"/>
      <c r="BL1297" s="66"/>
      <c r="BM1297" s="66"/>
      <c r="BN1297" s="66"/>
      <c r="BO1297" s="66"/>
      <c r="BP1297" s="66"/>
      <c r="BQ1297" s="66"/>
      <c r="BR1297" s="66"/>
      <c r="BS1297" s="66"/>
      <c r="BT1297" s="66"/>
      <c r="BU1297" s="66"/>
      <c r="BV1297" s="66"/>
      <c r="BW1297" s="66"/>
      <c r="BX1297" s="66"/>
      <c r="BY1297" s="66"/>
      <c r="BZ1297" s="66"/>
      <c r="CA1297" s="66"/>
      <c r="CB1297" s="66"/>
      <c r="CC1297" s="66"/>
    </row>
    <row r="1298" spans="1:81" x14ac:dyDescent="0.25">
      <c r="A1298" s="66"/>
      <c r="B1298" s="66"/>
      <c r="C1298" s="79"/>
      <c r="D1298" s="67"/>
      <c r="E1298" s="66"/>
      <c r="F1298" s="66"/>
      <c r="G1298" s="66"/>
      <c r="H1298" s="66"/>
      <c r="I1298" s="110"/>
      <c r="J1298" s="110"/>
      <c r="K1298" s="111"/>
      <c r="L1298" s="111"/>
      <c r="M1298" s="112"/>
      <c r="N1298" s="112"/>
      <c r="O1298" s="112"/>
      <c r="P1298" s="66"/>
      <c r="Q1298" s="66"/>
      <c r="R1298" s="66"/>
      <c r="S1298" s="66"/>
      <c r="T1298" s="66"/>
      <c r="U1298" s="66"/>
      <c r="V1298" s="66"/>
      <c r="W1298" s="66"/>
      <c r="X1298" s="66"/>
      <c r="Y1298" s="66"/>
      <c r="Z1298" s="66"/>
      <c r="AA1298" s="66"/>
      <c r="AB1298" s="66"/>
      <c r="AC1298" s="66"/>
      <c r="AD1298" s="66"/>
      <c r="AE1298" s="66"/>
      <c r="AF1298" s="66"/>
      <c r="AG1298" s="66"/>
      <c r="AH1298" s="66"/>
      <c r="AI1298" s="66"/>
      <c r="AJ1298" s="66"/>
      <c r="AK1298" s="66"/>
      <c r="AL1298" s="66"/>
      <c r="AM1298" s="66"/>
      <c r="AN1298" s="66"/>
      <c r="AO1298" s="66"/>
      <c r="AP1298" s="66"/>
      <c r="AQ1298" s="66"/>
      <c r="AR1298" s="66"/>
      <c r="AS1298" s="66"/>
      <c r="AT1298" s="66"/>
      <c r="AU1298" s="66"/>
      <c r="AV1298" s="66"/>
      <c r="AW1298" s="66"/>
      <c r="AX1298" s="66"/>
      <c r="AY1298" s="66"/>
      <c r="AZ1298" s="66"/>
      <c r="BA1298" s="66"/>
      <c r="BB1298" s="66"/>
      <c r="BC1298" s="66"/>
      <c r="BD1298" s="66"/>
      <c r="BE1298" s="66"/>
      <c r="BF1298" s="66"/>
      <c r="BG1298" s="66"/>
      <c r="BH1298" s="66"/>
      <c r="BI1298" s="66"/>
      <c r="BJ1298" s="66"/>
      <c r="BK1298" s="66"/>
      <c r="BL1298" s="66"/>
      <c r="BM1298" s="66"/>
      <c r="BN1298" s="66"/>
      <c r="BO1298" s="66"/>
      <c r="BP1298" s="66"/>
      <c r="BQ1298" s="66"/>
      <c r="BR1298" s="66"/>
      <c r="BS1298" s="66"/>
      <c r="BT1298" s="66"/>
      <c r="BU1298" s="66"/>
      <c r="BV1298" s="66"/>
      <c r="BW1298" s="66"/>
      <c r="BX1298" s="66"/>
      <c r="BY1298" s="66"/>
      <c r="BZ1298" s="66"/>
      <c r="CA1298" s="66"/>
      <c r="CB1298" s="66"/>
      <c r="CC1298" s="66"/>
    </row>
    <row r="1299" spans="1:81" x14ac:dyDescent="0.25">
      <c r="A1299" s="66"/>
      <c r="B1299" s="66"/>
      <c r="C1299" s="79"/>
      <c r="D1299" s="67"/>
      <c r="E1299" s="66"/>
      <c r="F1299" s="66"/>
      <c r="G1299" s="66"/>
      <c r="H1299" s="66"/>
      <c r="I1299" s="110"/>
      <c r="J1299" s="110"/>
      <c r="K1299" s="111"/>
      <c r="L1299" s="111"/>
      <c r="M1299" s="112"/>
      <c r="N1299" s="112"/>
      <c r="O1299" s="112"/>
      <c r="P1299" s="66"/>
      <c r="Q1299" s="66"/>
      <c r="R1299" s="66"/>
      <c r="S1299" s="66"/>
      <c r="T1299" s="66"/>
      <c r="U1299" s="66"/>
      <c r="V1299" s="66"/>
      <c r="W1299" s="66"/>
      <c r="X1299" s="66"/>
      <c r="Y1299" s="66"/>
      <c r="Z1299" s="66"/>
      <c r="AA1299" s="66"/>
      <c r="AB1299" s="66"/>
      <c r="AC1299" s="66"/>
      <c r="AD1299" s="66"/>
      <c r="AE1299" s="66"/>
      <c r="AF1299" s="66"/>
      <c r="AG1299" s="66"/>
      <c r="AH1299" s="66"/>
      <c r="AI1299" s="66"/>
      <c r="AJ1299" s="66"/>
      <c r="AK1299" s="66"/>
      <c r="AL1299" s="66"/>
      <c r="AM1299" s="66"/>
      <c r="AN1299" s="66"/>
      <c r="AO1299" s="66"/>
      <c r="AP1299" s="66"/>
      <c r="AQ1299" s="66"/>
      <c r="AR1299" s="66"/>
      <c r="AS1299" s="66"/>
      <c r="AT1299" s="66"/>
      <c r="AU1299" s="66"/>
      <c r="AV1299" s="66"/>
      <c r="AW1299" s="66"/>
      <c r="AX1299" s="66"/>
      <c r="AY1299" s="66"/>
      <c r="AZ1299" s="66"/>
      <c r="BA1299" s="66"/>
      <c r="BB1299" s="66"/>
      <c r="BC1299" s="66"/>
      <c r="BD1299" s="66"/>
      <c r="BE1299" s="66"/>
      <c r="BF1299" s="66"/>
      <c r="BG1299" s="66"/>
      <c r="BH1299" s="66"/>
      <c r="BI1299" s="66"/>
      <c r="BJ1299" s="66"/>
      <c r="BK1299" s="66"/>
      <c r="BL1299" s="66"/>
      <c r="BM1299" s="66"/>
      <c r="BN1299" s="66"/>
      <c r="BO1299" s="66"/>
      <c r="BP1299" s="66"/>
      <c r="BQ1299" s="66"/>
      <c r="BR1299" s="66"/>
      <c r="BS1299" s="66"/>
      <c r="BT1299" s="66"/>
      <c r="BU1299" s="66"/>
      <c r="BV1299" s="66"/>
      <c r="BW1299" s="66"/>
      <c r="BX1299" s="66"/>
      <c r="BY1299" s="66"/>
      <c r="BZ1299" s="66"/>
      <c r="CA1299" s="66"/>
      <c r="CB1299" s="66"/>
      <c r="CC1299" s="66"/>
    </row>
    <row r="1300" spans="1:81" x14ac:dyDescent="0.25">
      <c r="A1300" s="66"/>
      <c r="B1300" s="66"/>
      <c r="C1300" s="79"/>
      <c r="D1300" s="67"/>
      <c r="E1300" s="66"/>
      <c r="F1300" s="66"/>
      <c r="G1300" s="66"/>
      <c r="H1300" s="66"/>
      <c r="I1300" s="110"/>
      <c r="J1300" s="110"/>
      <c r="K1300" s="111"/>
      <c r="L1300" s="111"/>
      <c r="M1300" s="112"/>
      <c r="N1300" s="112"/>
      <c r="O1300" s="112"/>
      <c r="P1300" s="66"/>
      <c r="Q1300" s="66"/>
      <c r="R1300" s="66"/>
      <c r="S1300" s="66"/>
      <c r="T1300" s="66"/>
      <c r="U1300" s="66"/>
      <c r="V1300" s="66"/>
      <c r="W1300" s="66"/>
      <c r="X1300" s="66"/>
      <c r="Y1300" s="66"/>
      <c r="Z1300" s="66"/>
      <c r="AA1300" s="66"/>
      <c r="AB1300" s="66"/>
      <c r="AC1300" s="66"/>
      <c r="AD1300" s="66"/>
      <c r="AE1300" s="66"/>
      <c r="AF1300" s="66"/>
      <c r="AG1300" s="66"/>
      <c r="AH1300" s="66"/>
      <c r="AI1300" s="66"/>
      <c r="AJ1300" s="66"/>
      <c r="AK1300" s="66"/>
      <c r="AL1300" s="66"/>
      <c r="AM1300" s="66"/>
      <c r="AN1300" s="66"/>
      <c r="AO1300" s="66"/>
      <c r="AP1300" s="66"/>
      <c r="AQ1300" s="66"/>
      <c r="AR1300" s="66"/>
      <c r="AS1300" s="66"/>
      <c r="AT1300" s="66"/>
      <c r="AU1300" s="66"/>
      <c r="AV1300" s="66"/>
      <c r="AW1300" s="66"/>
      <c r="AX1300" s="66"/>
      <c r="AY1300" s="66"/>
      <c r="AZ1300" s="66"/>
      <c r="BA1300" s="66"/>
      <c r="BB1300" s="66"/>
      <c r="BC1300" s="66"/>
      <c r="BD1300" s="66"/>
      <c r="BE1300" s="66"/>
      <c r="BF1300" s="66"/>
      <c r="BG1300" s="66"/>
      <c r="BH1300" s="66"/>
      <c r="BI1300" s="66"/>
      <c r="BJ1300" s="66"/>
      <c r="BK1300" s="66"/>
      <c r="BL1300" s="66"/>
      <c r="BM1300" s="66"/>
      <c r="BN1300" s="66"/>
      <c r="BO1300" s="66"/>
      <c r="BP1300" s="66"/>
      <c r="BQ1300" s="66"/>
      <c r="BR1300" s="66"/>
      <c r="BS1300" s="66"/>
      <c r="BT1300" s="66"/>
      <c r="BU1300" s="66"/>
      <c r="BV1300" s="66"/>
      <c r="BW1300" s="66"/>
      <c r="BX1300" s="66"/>
      <c r="BY1300" s="66"/>
      <c r="BZ1300" s="66"/>
      <c r="CA1300" s="66"/>
      <c r="CB1300" s="66"/>
      <c r="CC1300" s="66"/>
    </row>
    <row r="1301" spans="1:81" x14ac:dyDescent="0.25">
      <c r="A1301" s="66"/>
      <c r="B1301" s="66"/>
      <c r="C1301" s="79"/>
      <c r="D1301" s="67"/>
      <c r="E1301" s="66"/>
      <c r="F1301" s="66"/>
      <c r="G1301" s="66"/>
      <c r="H1301" s="66"/>
      <c r="I1301" s="110"/>
      <c r="J1301" s="110"/>
      <c r="K1301" s="111"/>
      <c r="L1301" s="111"/>
      <c r="M1301" s="112"/>
      <c r="N1301" s="112"/>
      <c r="O1301" s="112"/>
      <c r="P1301" s="66"/>
      <c r="Q1301" s="66"/>
      <c r="R1301" s="66"/>
      <c r="S1301" s="66"/>
      <c r="T1301" s="66"/>
      <c r="U1301" s="66"/>
      <c r="V1301" s="66"/>
      <c r="W1301" s="66"/>
      <c r="X1301" s="66"/>
      <c r="Y1301" s="66"/>
      <c r="Z1301" s="66"/>
      <c r="AA1301" s="66"/>
      <c r="AB1301" s="66"/>
      <c r="AC1301" s="66"/>
      <c r="AD1301" s="66"/>
      <c r="AE1301" s="66"/>
      <c r="AF1301" s="66"/>
      <c r="AG1301" s="66"/>
      <c r="AH1301" s="66"/>
      <c r="AI1301" s="66"/>
      <c r="AJ1301" s="66"/>
      <c r="AK1301" s="66"/>
      <c r="AL1301" s="66"/>
      <c r="AM1301" s="66"/>
      <c r="AN1301" s="66"/>
      <c r="AO1301" s="66"/>
      <c r="AP1301" s="66"/>
      <c r="AQ1301" s="66"/>
      <c r="AR1301" s="66"/>
      <c r="AS1301" s="66"/>
      <c r="AT1301" s="66"/>
      <c r="AU1301" s="66"/>
      <c r="AV1301" s="66"/>
      <c r="AW1301" s="66"/>
      <c r="AX1301" s="66"/>
      <c r="AY1301" s="66"/>
      <c r="AZ1301" s="66"/>
      <c r="BA1301" s="66"/>
      <c r="BB1301" s="66"/>
      <c r="BC1301" s="66"/>
      <c r="BD1301" s="66"/>
      <c r="BE1301" s="66"/>
      <c r="BF1301" s="66"/>
      <c r="BG1301" s="66"/>
      <c r="BH1301" s="66"/>
      <c r="BI1301" s="66"/>
      <c r="BJ1301" s="66"/>
      <c r="BK1301" s="66"/>
      <c r="BL1301" s="66"/>
      <c r="BM1301" s="66"/>
      <c r="BN1301" s="66"/>
      <c r="BO1301" s="66"/>
      <c r="BP1301" s="66"/>
      <c r="BQ1301" s="66"/>
      <c r="BR1301" s="66"/>
      <c r="BS1301" s="66"/>
      <c r="BT1301" s="66"/>
      <c r="BU1301" s="66"/>
      <c r="BV1301" s="66"/>
      <c r="BW1301" s="66"/>
      <c r="BX1301" s="66"/>
      <c r="BY1301" s="66"/>
      <c r="BZ1301" s="66"/>
      <c r="CA1301" s="66"/>
      <c r="CB1301" s="66"/>
      <c r="CC1301" s="66"/>
    </row>
    <row r="1302" spans="1:81" x14ac:dyDescent="0.25">
      <c r="A1302" s="66"/>
      <c r="B1302" s="66"/>
      <c r="C1302" s="79"/>
      <c r="D1302" s="67"/>
      <c r="E1302" s="66"/>
      <c r="F1302" s="66"/>
      <c r="G1302" s="66"/>
      <c r="H1302" s="66"/>
      <c r="I1302" s="110"/>
      <c r="J1302" s="110"/>
      <c r="K1302" s="111"/>
      <c r="L1302" s="111"/>
      <c r="M1302" s="112"/>
      <c r="N1302" s="112"/>
      <c r="O1302" s="112"/>
      <c r="P1302" s="66"/>
      <c r="Q1302" s="66"/>
      <c r="R1302" s="66"/>
      <c r="S1302" s="66"/>
      <c r="T1302" s="66"/>
      <c r="U1302" s="66"/>
      <c r="V1302" s="66"/>
      <c r="W1302" s="66"/>
      <c r="X1302" s="66"/>
      <c r="Y1302" s="66"/>
      <c r="Z1302" s="66"/>
      <c r="AA1302" s="66"/>
      <c r="AB1302" s="66"/>
      <c r="AC1302" s="66"/>
      <c r="AD1302" s="66"/>
      <c r="AE1302" s="66"/>
      <c r="AF1302" s="66"/>
      <c r="AG1302" s="66"/>
      <c r="AH1302" s="66"/>
      <c r="AI1302" s="66"/>
      <c r="AJ1302" s="66"/>
      <c r="AK1302" s="66"/>
      <c r="AL1302" s="66"/>
      <c r="AM1302" s="66"/>
      <c r="AN1302" s="66"/>
      <c r="AO1302" s="66"/>
      <c r="AP1302" s="66"/>
      <c r="AQ1302" s="66"/>
      <c r="AR1302" s="66"/>
      <c r="AS1302" s="66"/>
      <c r="AT1302" s="66"/>
      <c r="AU1302" s="66"/>
      <c r="AV1302" s="66"/>
      <c r="AW1302" s="66"/>
      <c r="AX1302" s="66"/>
      <c r="AY1302" s="66"/>
      <c r="AZ1302" s="66"/>
      <c r="BA1302" s="66"/>
      <c r="BB1302" s="66"/>
      <c r="BC1302" s="66"/>
      <c r="BD1302" s="66"/>
      <c r="BE1302" s="66"/>
      <c r="BF1302" s="66"/>
      <c r="BG1302" s="66"/>
      <c r="BH1302" s="66"/>
      <c r="BI1302" s="66"/>
      <c r="BJ1302" s="66"/>
      <c r="BK1302" s="66"/>
      <c r="BL1302" s="66"/>
      <c r="BM1302" s="66"/>
      <c r="BN1302" s="66"/>
      <c r="BO1302" s="66"/>
      <c r="BP1302" s="66"/>
      <c r="BQ1302" s="66"/>
      <c r="BR1302" s="66"/>
      <c r="BS1302" s="66"/>
      <c r="BT1302" s="66"/>
      <c r="BU1302" s="66"/>
      <c r="BV1302" s="66"/>
      <c r="BW1302" s="66"/>
      <c r="BX1302" s="66"/>
      <c r="BY1302" s="66"/>
      <c r="BZ1302" s="66"/>
      <c r="CA1302" s="66"/>
      <c r="CB1302" s="66"/>
      <c r="CC1302" s="66"/>
    </row>
    <row r="1303" spans="1:81" x14ac:dyDescent="0.25">
      <c r="A1303" s="66"/>
      <c r="B1303" s="66"/>
      <c r="C1303" s="79"/>
      <c r="D1303" s="67"/>
      <c r="E1303" s="66"/>
      <c r="F1303" s="66"/>
      <c r="G1303" s="66"/>
      <c r="H1303" s="66"/>
      <c r="I1303" s="110"/>
      <c r="J1303" s="110"/>
      <c r="K1303" s="111"/>
      <c r="L1303" s="111"/>
      <c r="M1303" s="112"/>
      <c r="N1303" s="112"/>
      <c r="O1303" s="112"/>
      <c r="P1303" s="66"/>
      <c r="Q1303" s="66"/>
      <c r="R1303" s="66"/>
      <c r="S1303" s="66"/>
      <c r="T1303" s="66"/>
      <c r="U1303" s="66"/>
      <c r="V1303" s="66"/>
      <c r="W1303" s="66"/>
      <c r="X1303" s="66"/>
      <c r="Y1303" s="66"/>
      <c r="Z1303" s="66"/>
      <c r="AA1303" s="66"/>
      <c r="AB1303" s="66"/>
      <c r="AC1303" s="66"/>
      <c r="AD1303" s="66"/>
      <c r="AE1303" s="66"/>
      <c r="AF1303" s="66"/>
      <c r="AG1303" s="66"/>
      <c r="AH1303" s="66"/>
      <c r="AI1303" s="66"/>
      <c r="AJ1303" s="66"/>
      <c r="AK1303" s="66"/>
      <c r="AL1303" s="66"/>
      <c r="AM1303" s="66"/>
      <c r="AN1303" s="66"/>
      <c r="AO1303" s="66"/>
      <c r="AP1303" s="66"/>
      <c r="AQ1303" s="66"/>
      <c r="AR1303" s="66"/>
      <c r="AS1303" s="66"/>
      <c r="AT1303" s="66"/>
      <c r="AU1303" s="66"/>
      <c r="AV1303" s="66"/>
      <c r="AW1303" s="66"/>
      <c r="AX1303" s="66"/>
      <c r="AY1303" s="66"/>
      <c r="AZ1303" s="66"/>
      <c r="BA1303" s="66"/>
      <c r="BB1303" s="66"/>
      <c r="BC1303" s="66"/>
      <c r="BD1303" s="66"/>
      <c r="BE1303" s="66"/>
      <c r="BF1303" s="66"/>
      <c r="BG1303" s="66"/>
      <c r="BH1303" s="66"/>
      <c r="BI1303" s="66"/>
      <c r="BJ1303" s="66"/>
      <c r="BK1303" s="66"/>
      <c r="BL1303" s="66"/>
      <c r="BM1303" s="66"/>
      <c r="BN1303" s="66"/>
      <c r="BO1303" s="66"/>
      <c r="BP1303" s="66"/>
      <c r="BQ1303" s="66"/>
      <c r="BR1303" s="66"/>
      <c r="BS1303" s="66"/>
      <c r="BT1303" s="66"/>
      <c r="BU1303" s="66"/>
      <c r="BV1303" s="66"/>
      <c r="BW1303" s="66"/>
      <c r="BX1303" s="66"/>
      <c r="BY1303" s="66"/>
      <c r="BZ1303" s="66"/>
      <c r="CA1303" s="66"/>
      <c r="CB1303" s="66"/>
      <c r="CC1303" s="66"/>
    </row>
    <row r="1304" spans="1:81" x14ac:dyDescent="0.25">
      <c r="A1304" s="66"/>
      <c r="B1304" s="66"/>
      <c r="C1304" s="79"/>
      <c r="D1304" s="67"/>
      <c r="E1304" s="66"/>
      <c r="F1304" s="66"/>
      <c r="G1304" s="66"/>
      <c r="H1304" s="66"/>
      <c r="I1304" s="110"/>
      <c r="J1304" s="110"/>
      <c r="K1304" s="111"/>
      <c r="L1304" s="111"/>
      <c r="M1304" s="112"/>
      <c r="N1304" s="112"/>
      <c r="O1304" s="112"/>
      <c r="P1304" s="66"/>
      <c r="Q1304" s="66"/>
      <c r="R1304" s="66"/>
      <c r="S1304" s="66"/>
      <c r="T1304" s="66"/>
      <c r="U1304" s="66"/>
      <c r="V1304" s="66"/>
      <c r="W1304" s="66"/>
      <c r="X1304" s="66"/>
      <c r="Y1304" s="66"/>
      <c r="Z1304" s="66"/>
      <c r="AA1304" s="66"/>
      <c r="AB1304" s="66"/>
      <c r="AC1304" s="66"/>
      <c r="AD1304" s="66"/>
      <c r="AE1304" s="66"/>
      <c r="AF1304" s="66"/>
      <c r="AG1304" s="66"/>
      <c r="AH1304" s="66"/>
      <c r="AI1304" s="66"/>
      <c r="AJ1304" s="66"/>
      <c r="AK1304" s="66"/>
      <c r="AL1304" s="66"/>
      <c r="AM1304" s="66"/>
      <c r="AN1304" s="66"/>
      <c r="AO1304" s="66"/>
      <c r="AP1304" s="66"/>
      <c r="AQ1304" s="66"/>
      <c r="AR1304" s="66"/>
      <c r="AS1304" s="66"/>
      <c r="AT1304" s="66"/>
      <c r="AU1304" s="66"/>
      <c r="AV1304" s="66"/>
      <c r="AW1304" s="66"/>
      <c r="AX1304" s="66"/>
      <c r="AY1304" s="66"/>
      <c r="AZ1304" s="66"/>
      <c r="BA1304" s="66"/>
      <c r="BB1304" s="66"/>
      <c r="BC1304" s="66"/>
      <c r="BD1304" s="66"/>
      <c r="BE1304" s="66"/>
      <c r="BF1304" s="66"/>
      <c r="BG1304" s="66"/>
      <c r="BH1304" s="66"/>
      <c r="BI1304" s="66"/>
      <c r="BJ1304" s="66"/>
      <c r="BK1304" s="66"/>
      <c r="BL1304" s="66"/>
      <c r="BM1304" s="66"/>
      <c r="BN1304" s="66"/>
      <c r="BO1304" s="66"/>
      <c r="BP1304" s="66"/>
      <c r="BQ1304" s="66"/>
      <c r="BR1304" s="66"/>
      <c r="BS1304" s="66"/>
      <c r="BT1304" s="66"/>
      <c r="BU1304" s="66"/>
      <c r="BV1304" s="66"/>
      <c r="BW1304" s="66"/>
      <c r="BX1304" s="66"/>
      <c r="BY1304" s="66"/>
      <c r="BZ1304" s="66"/>
      <c r="CA1304" s="66"/>
      <c r="CB1304" s="66"/>
      <c r="CC1304" s="66"/>
    </row>
    <row r="1305" spans="1:81" x14ac:dyDescent="0.25">
      <c r="A1305" s="66"/>
      <c r="B1305" s="66"/>
      <c r="C1305" s="79"/>
      <c r="D1305" s="67"/>
      <c r="E1305" s="66"/>
      <c r="F1305" s="66"/>
      <c r="G1305" s="66"/>
      <c r="H1305" s="66"/>
      <c r="I1305" s="110"/>
      <c r="J1305" s="110"/>
      <c r="K1305" s="111"/>
      <c r="L1305" s="111"/>
      <c r="M1305" s="112"/>
      <c r="N1305" s="112"/>
      <c r="O1305" s="112"/>
      <c r="P1305" s="66"/>
      <c r="Q1305" s="66"/>
      <c r="R1305" s="66"/>
      <c r="S1305" s="66"/>
      <c r="T1305" s="66"/>
      <c r="U1305" s="66"/>
      <c r="V1305" s="66"/>
      <c r="W1305" s="66"/>
      <c r="X1305" s="66"/>
      <c r="Y1305" s="66"/>
      <c r="Z1305" s="66"/>
      <c r="AA1305" s="66"/>
      <c r="AB1305" s="66"/>
      <c r="AC1305" s="66"/>
      <c r="AD1305" s="66"/>
      <c r="AE1305" s="66"/>
      <c r="AF1305" s="66"/>
      <c r="AG1305" s="66"/>
      <c r="AH1305" s="66"/>
      <c r="AI1305" s="66"/>
      <c r="AJ1305" s="66"/>
      <c r="AK1305" s="66"/>
      <c r="AL1305" s="66"/>
      <c r="AM1305" s="66"/>
      <c r="AN1305" s="66"/>
      <c r="AO1305" s="66"/>
      <c r="AP1305" s="66"/>
      <c r="AQ1305" s="66"/>
      <c r="AR1305" s="66"/>
      <c r="AS1305" s="66"/>
      <c r="AT1305" s="66"/>
      <c r="AU1305" s="66"/>
      <c r="AV1305" s="66"/>
      <c r="AW1305" s="66"/>
      <c r="AX1305" s="66"/>
      <c r="AY1305" s="66"/>
      <c r="AZ1305" s="66"/>
      <c r="BA1305" s="66"/>
      <c r="BB1305" s="66"/>
      <c r="BC1305" s="66"/>
      <c r="BD1305" s="66"/>
      <c r="BE1305" s="66"/>
      <c r="BF1305" s="66"/>
      <c r="BG1305" s="66"/>
      <c r="BH1305" s="66"/>
      <c r="BI1305" s="66"/>
      <c r="BJ1305" s="66"/>
      <c r="BK1305" s="66"/>
      <c r="BL1305" s="66"/>
      <c r="BM1305" s="66"/>
      <c r="BN1305" s="66"/>
      <c r="BO1305" s="66"/>
      <c r="BP1305" s="66"/>
      <c r="BQ1305" s="66"/>
      <c r="BR1305" s="66"/>
      <c r="BS1305" s="66"/>
      <c r="BT1305" s="66"/>
      <c r="BU1305" s="66"/>
      <c r="BV1305" s="66"/>
      <c r="BW1305" s="66"/>
      <c r="BX1305" s="66"/>
      <c r="BY1305" s="66"/>
      <c r="BZ1305" s="66"/>
      <c r="CA1305" s="66"/>
      <c r="CB1305" s="66"/>
      <c r="CC1305" s="66"/>
    </row>
    <row r="1306" spans="1:81" x14ac:dyDescent="0.25">
      <c r="A1306" s="66"/>
      <c r="B1306" s="66"/>
      <c r="C1306" s="79"/>
      <c r="D1306" s="67"/>
      <c r="E1306" s="66"/>
      <c r="F1306" s="66"/>
      <c r="G1306" s="66"/>
      <c r="H1306" s="66"/>
      <c r="I1306" s="110"/>
      <c r="J1306" s="110"/>
      <c r="K1306" s="111"/>
      <c r="L1306" s="111"/>
      <c r="M1306" s="112"/>
      <c r="N1306" s="112"/>
      <c r="O1306" s="112"/>
      <c r="P1306" s="66"/>
      <c r="Q1306" s="66"/>
      <c r="R1306" s="66"/>
      <c r="S1306" s="66"/>
      <c r="T1306" s="66"/>
      <c r="U1306" s="66"/>
      <c r="V1306" s="66"/>
      <c r="W1306" s="66"/>
      <c r="X1306" s="66"/>
      <c r="Y1306" s="66"/>
      <c r="Z1306" s="66"/>
      <c r="AA1306" s="66"/>
      <c r="AB1306" s="66"/>
      <c r="AC1306" s="66"/>
      <c r="AD1306" s="66"/>
      <c r="AE1306" s="66"/>
      <c r="AF1306" s="66"/>
      <c r="AG1306" s="66"/>
      <c r="AH1306" s="66"/>
      <c r="AI1306" s="66"/>
      <c r="AJ1306" s="66"/>
      <c r="AK1306" s="66"/>
      <c r="AL1306" s="66"/>
      <c r="AM1306" s="66"/>
      <c r="AN1306" s="66"/>
      <c r="AO1306" s="66"/>
      <c r="AP1306" s="66"/>
      <c r="AQ1306" s="66"/>
      <c r="AR1306" s="66"/>
      <c r="AS1306" s="66"/>
      <c r="AT1306" s="66"/>
      <c r="AU1306" s="66"/>
      <c r="AV1306" s="66"/>
      <c r="AW1306" s="66"/>
      <c r="AX1306" s="66"/>
      <c r="AY1306" s="66"/>
      <c r="AZ1306" s="66"/>
      <c r="BA1306" s="66"/>
      <c r="BB1306" s="66"/>
      <c r="BC1306" s="66"/>
      <c r="BD1306" s="66"/>
      <c r="BE1306" s="66"/>
      <c r="BF1306" s="66"/>
      <c r="BG1306" s="66"/>
      <c r="BH1306" s="66"/>
      <c r="BI1306" s="66"/>
      <c r="BJ1306" s="66"/>
      <c r="BK1306" s="66"/>
      <c r="BL1306" s="66"/>
      <c r="BM1306" s="66"/>
      <c r="BN1306" s="66"/>
      <c r="BO1306" s="66"/>
      <c r="BP1306" s="66"/>
      <c r="BQ1306" s="66"/>
      <c r="BR1306" s="66"/>
      <c r="BS1306" s="66"/>
      <c r="BT1306" s="66"/>
      <c r="BU1306" s="66"/>
      <c r="BV1306" s="66"/>
      <c r="BW1306" s="66"/>
      <c r="BX1306" s="66"/>
      <c r="BY1306" s="66"/>
      <c r="BZ1306" s="66"/>
      <c r="CA1306" s="66"/>
      <c r="CB1306" s="66"/>
      <c r="CC1306" s="66"/>
    </row>
    <row r="1307" spans="1:81" x14ac:dyDescent="0.25">
      <c r="A1307" s="66"/>
      <c r="B1307" s="66"/>
      <c r="C1307" s="79"/>
      <c r="D1307" s="67"/>
      <c r="E1307" s="66"/>
      <c r="F1307" s="66"/>
      <c r="G1307" s="66"/>
      <c r="H1307" s="66"/>
      <c r="I1307" s="110"/>
      <c r="J1307" s="110"/>
      <c r="K1307" s="111"/>
      <c r="L1307" s="111"/>
      <c r="M1307" s="112"/>
      <c r="N1307" s="112"/>
      <c r="O1307" s="112"/>
      <c r="P1307" s="66"/>
      <c r="Q1307" s="66"/>
      <c r="R1307" s="66"/>
      <c r="S1307" s="66"/>
      <c r="T1307" s="66"/>
      <c r="U1307" s="66"/>
      <c r="V1307" s="66"/>
      <c r="W1307" s="66"/>
      <c r="X1307" s="66"/>
      <c r="Y1307" s="66"/>
      <c r="Z1307" s="66"/>
      <c r="AA1307" s="66"/>
      <c r="AB1307" s="66"/>
      <c r="AC1307" s="66"/>
      <c r="AD1307" s="66"/>
      <c r="AE1307" s="66"/>
      <c r="AF1307" s="66"/>
      <c r="AG1307" s="66"/>
      <c r="AH1307" s="66"/>
      <c r="AI1307" s="66"/>
      <c r="AJ1307" s="66"/>
      <c r="AK1307" s="66"/>
      <c r="AL1307" s="66"/>
      <c r="AM1307" s="66"/>
      <c r="AN1307" s="66"/>
      <c r="AO1307" s="66"/>
      <c r="AP1307" s="66"/>
      <c r="AQ1307" s="66"/>
      <c r="AR1307" s="66"/>
      <c r="AS1307" s="66"/>
      <c r="AT1307" s="66"/>
      <c r="AU1307" s="66"/>
      <c r="AV1307" s="66"/>
      <c r="AW1307" s="66"/>
      <c r="AX1307" s="66"/>
      <c r="AY1307" s="66"/>
      <c r="AZ1307" s="66"/>
      <c r="BA1307" s="66"/>
      <c r="BB1307" s="66"/>
      <c r="BC1307" s="66"/>
      <c r="BD1307" s="66"/>
      <c r="BE1307" s="66"/>
      <c r="BF1307" s="66"/>
      <c r="BG1307" s="66"/>
      <c r="BH1307" s="66"/>
      <c r="BI1307" s="66"/>
      <c r="BJ1307" s="66"/>
      <c r="BK1307" s="66"/>
      <c r="BL1307" s="66"/>
      <c r="BM1307" s="66"/>
      <c r="BN1307" s="66"/>
      <c r="BO1307" s="66"/>
      <c r="BP1307" s="66"/>
      <c r="BQ1307" s="66"/>
      <c r="BR1307" s="66"/>
      <c r="BS1307" s="66"/>
      <c r="BT1307" s="66"/>
      <c r="BU1307" s="66"/>
      <c r="BV1307" s="66"/>
      <c r="BW1307" s="66"/>
      <c r="BX1307" s="66"/>
      <c r="BY1307" s="66"/>
      <c r="BZ1307" s="66"/>
      <c r="CA1307" s="66"/>
      <c r="CB1307" s="66"/>
      <c r="CC1307" s="66"/>
    </row>
    <row r="1308" spans="1:81" x14ac:dyDescent="0.25">
      <c r="A1308" s="66"/>
      <c r="B1308" s="66"/>
      <c r="C1308" s="79"/>
      <c r="D1308" s="67"/>
      <c r="E1308" s="66"/>
      <c r="F1308" s="66"/>
      <c r="G1308" s="66"/>
      <c r="H1308" s="66"/>
      <c r="I1308" s="110"/>
      <c r="J1308" s="110"/>
      <c r="K1308" s="111"/>
      <c r="L1308" s="111"/>
      <c r="M1308" s="112"/>
      <c r="N1308" s="112"/>
      <c r="O1308" s="112"/>
      <c r="P1308" s="66"/>
      <c r="Q1308" s="66"/>
      <c r="R1308" s="66"/>
      <c r="S1308" s="66"/>
      <c r="T1308" s="66"/>
      <c r="U1308" s="66"/>
      <c r="V1308" s="66"/>
      <c r="W1308" s="66"/>
      <c r="X1308" s="66"/>
      <c r="Y1308" s="66"/>
      <c r="Z1308" s="66"/>
      <c r="AA1308" s="66"/>
      <c r="AB1308" s="66"/>
      <c r="AC1308" s="66"/>
      <c r="AD1308" s="66"/>
      <c r="AE1308" s="66"/>
      <c r="AF1308" s="66"/>
      <c r="AG1308" s="66"/>
      <c r="AH1308" s="66"/>
      <c r="AI1308" s="66"/>
      <c r="AJ1308" s="66"/>
      <c r="AK1308" s="66"/>
      <c r="AL1308" s="66"/>
      <c r="AM1308" s="66"/>
      <c r="AN1308" s="66"/>
      <c r="AO1308" s="66"/>
      <c r="AP1308" s="66"/>
      <c r="AQ1308" s="66"/>
      <c r="AR1308" s="66"/>
      <c r="AS1308" s="66"/>
      <c r="AT1308" s="66"/>
      <c r="AU1308" s="66"/>
      <c r="AV1308" s="66"/>
      <c r="AW1308" s="66"/>
      <c r="AX1308" s="66"/>
      <c r="AY1308" s="66"/>
      <c r="AZ1308" s="66"/>
      <c r="BA1308" s="66"/>
      <c r="BB1308" s="66"/>
      <c r="BC1308" s="66"/>
      <c r="BD1308" s="66"/>
      <c r="BE1308" s="66"/>
      <c r="BF1308" s="66"/>
      <c r="BG1308" s="66"/>
      <c r="BH1308" s="66"/>
      <c r="BI1308" s="66"/>
      <c r="BJ1308" s="66"/>
      <c r="BK1308" s="66"/>
      <c r="BL1308" s="66"/>
      <c r="BM1308" s="66"/>
      <c r="BN1308" s="66"/>
      <c r="BO1308" s="66"/>
      <c r="BP1308" s="66"/>
      <c r="BQ1308" s="66"/>
      <c r="BR1308" s="66"/>
      <c r="BS1308" s="66"/>
      <c r="BT1308" s="66"/>
      <c r="BU1308" s="66"/>
      <c r="BV1308" s="66"/>
      <c r="BW1308" s="66"/>
      <c r="BX1308" s="66"/>
      <c r="BY1308" s="66"/>
      <c r="BZ1308" s="66"/>
      <c r="CA1308" s="66"/>
      <c r="CB1308" s="66"/>
      <c r="CC1308" s="66"/>
    </row>
    <row r="1309" spans="1:81" x14ac:dyDescent="0.25">
      <c r="A1309" s="66"/>
      <c r="B1309" s="66"/>
      <c r="C1309" s="79"/>
      <c r="D1309" s="67"/>
      <c r="E1309" s="66"/>
      <c r="F1309" s="66"/>
      <c r="G1309" s="66"/>
      <c r="H1309" s="66"/>
      <c r="I1309" s="110"/>
      <c r="J1309" s="110"/>
      <c r="K1309" s="111"/>
      <c r="L1309" s="111"/>
      <c r="M1309" s="112"/>
      <c r="N1309" s="112"/>
      <c r="O1309" s="112"/>
      <c r="P1309" s="66"/>
      <c r="Q1309" s="66"/>
      <c r="R1309" s="66"/>
      <c r="S1309" s="66"/>
      <c r="T1309" s="66"/>
      <c r="U1309" s="66"/>
      <c r="V1309" s="66"/>
      <c r="W1309" s="66"/>
      <c r="X1309" s="66"/>
      <c r="Y1309" s="66"/>
      <c r="Z1309" s="66"/>
      <c r="AA1309" s="66"/>
      <c r="AB1309" s="66"/>
      <c r="AC1309" s="66"/>
      <c r="AD1309" s="66"/>
      <c r="AE1309" s="66"/>
      <c r="AF1309" s="66"/>
      <c r="AG1309" s="66"/>
      <c r="AH1309" s="66"/>
      <c r="AI1309" s="66"/>
      <c r="AJ1309" s="66"/>
      <c r="AK1309" s="66"/>
      <c r="AL1309" s="66"/>
      <c r="AM1309" s="66"/>
      <c r="AN1309" s="66"/>
      <c r="AO1309" s="66"/>
      <c r="AP1309" s="66"/>
      <c r="AQ1309" s="66"/>
      <c r="AR1309" s="66"/>
      <c r="AS1309" s="66"/>
      <c r="AT1309" s="66"/>
      <c r="AU1309" s="66"/>
      <c r="AV1309" s="66"/>
      <c r="AW1309" s="66"/>
      <c r="AX1309" s="66"/>
      <c r="AY1309" s="66"/>
      <c r="AZ1309" s="66"/>
      <c r="BA1309" s="66"/>
      <c r="BB1309" s="66"/>
      <c r="BC1309" s="66"/>
      <c r="BD1309" s="66"/>
      <c r="BE1309" s="66"/>
      <c r="BF1309" s="66"/>
      <c r="BG1309" s="66"/>
      <c r="BH1309" s="66"/>
      <c r="BI1309" s="66"/>
      <c r="BJ1309" s="66"/>
      <c r="BK1309" s="66"/>
      <c r="BL1309" s="66"/>
      <c r="BM1309" s="66"/>
      <c r="BN1309" s="66"/>
      <c r="BO1309" s="66"/>
      <c r="BP1309" s="66"/>
      <c r="BQ1309" s="66"/>
      <c r="BR1309" s="66"/>
      <c r="BS1309" s="66"/>
      <c r="BT1309" s="66"/>
      <c r="BU1309" s="66"/>
      <c r="BV1309" s="66"/>
      <c r="BW1309" s="66"/>
      <c r="BX1309" s="66"/>
      <c r="BY1309" s="66"/>
      <c r="BZ1309" s="66"/>
      <c r="CA1309" s="66"/>
      <c r="CB1309" s="66"/>
      <c r="CC1309" s="66"/>
    </row>
    <row r="1310" spans="1:81" x14ac:dyDescent="0.25">
      <c r="A1310" s="66"/>
      <c r="B1310" s="66"/>
      <c r="C1310" s="79"/>
      <c r="D1310" s="67"/>
      <c r="E1310" s="66"/>
      <c r="F1310" s="66"/>
      <c r="G1310" s="66"/>
      <c r="H1310" s="66"/>
      <c r="I1310" s="110"/>
      <c r="J1310" s="110"/>
      <c r="K1310" s="111"/>
      <c r="L1310" s="111"/>
      <c r="M1310" s="112"/>
      <c r="N1310" s="112"/>
      <c r="O1310" s="112"/>
      <c r="P1310" s="66"/>
      <c r="Q1310" s="66"/>
      <c r="R1310" s="66"/>
      <c r="S1310" s="66"/>
      <c r="T1310" s="66"/>
      <c r="U1310" s="66"/>
      <c r="V1310" s="66"/>
      <c r="W1310" s="66"/>
      <c r="X1310" s="66"/>
      <c r="Y1310" s="66"/>
      <c r="Z1310" s="66"/>
      <c r="AA1310" s="66"/>
      <c r="AB1310" s="66"/>
      <c r="AC1310" s="66"/>
      <c r="AD1310" s="66"/>
      <c r="AE1310" s="66"/>
      <c r="AF1310" s="66"/>
      <c r="AG1310" s="66"/>
      <c r="AH1310" s="66"/>
      <c r="AI1310" s="66"/>
      <c r="AJ1310" s="66"/>
      <c r="AK1310" s="66"/>
      <c r="AL1310" s="66"/>
      <c r="AM1310" s="66"/>
      <c r="AN1310" s="66"/>
      <c r="AO1310" s="66"/>
      <c r="AP1310" s="66"/>
      <c r="AQ1310" s="66"/>
      <c r="AR1310" s="66"/>
      <c r="AS1310" s="66"/>
      <c r="AT1310" s="66"/>
      <c r="AU1310" s="66"/>
      <c r="AV1310" s="66"/>
      <c r="AW1310" s="66"/>
      <c r="AX1310" s="66"/>
      <c r="AY1310" s="66"/>
      <c r="AZ1310" s="66"/>
      <c r="BA1310" s="66"/>
      <c r="BB1310" s="66"/>
      <c r="BC1310" s="66"/>
      <c r="BD1310" s="66"/>
      <c r="BE1310" s="66"/>
      <c r="BF1310" s="66"/>
      <c r="BG1310" s="66"/>
      <c r="BH1310" s="66"/>
      <c r="BI1310" s="66"/>
      <c r="BJ1310" s="66"/>
      <c r="BK1310" s="66"/>
      <c r="BL1310" s="66"/>
      <c r="BM1310" s="66"/>
      <c r="BN1310" s="66"/>
      <c r="BO1310" s="66"/>
      <c r="BP1310" s="66"/>
      <c r="BQ1310" s="66"/>
      <c r="BR1310" s="66"/>
      <c r="BS1310" s="66"/>
      <c r="BT1310" s="66"/>
      <c r="BU1310" s="66"/>
      <c r="BV1310" s="66"/>
      <c r="BW1310" s="66"/>
      <c r="BX1310" s="66"/>
      <c r="BY1310" s="66"/>
      <c r="BZ1310" s="66"/>
      <c r="CA1310" s="66"/>
      <c r="CB1310" s="66"/>
      <c r="CC1310" s="66"/>
    </row>
    <row r="1311" spans="1:81" x14ac:dyDescent="0.25">
      <c r="A1311" s="66"/>
      <c r="B1311" s="66"/>
      <c r="C1311" s="79"/>
      <c r="D1311" s="67"/>
      <c r="E1311" s="66"/>
      <c r="F1311" s="66"/>
      <c r="G1311" s="66"/>
      <c r="H1311" s="66"/>
      <c r="I1311" s="110"/>
      <c r="J1311" s="110"/>
      <c r="K1311" s="111"/>
      <c r="L1311" s="111"/>
      <c r="M1311" s="112"/>
      <c r="N1311" s="112"/>
      <c r="O1311" s="112"/>
      <c r="P1311" s="66"/>
      <c r="Q1311" s="66"/>
      <c r="R1311" s="66"/>
      <c r="S1311" s="66"/>
      <c r="T1311" s="66"/>
      <c r="U1311" s="66"/>
      <c r="V1311" s="66"/>
      <c r="W1311" s="66"/>
      <c r="X1311" s="66"/>
      <c r="Y1311" s="66"/>
      <c r="Z1311" s="66"/>
      <c r="AA1311" s="66"/>
      <c r="AB1311" s="66"/>
      <c r="AC1311" s="66"/>
      <c r="AD1311" s="66"/>
      <c r="AE1311" s="66"/>
      <c r="AF1311" s="66"/>
      <c r="AG1311" s="66"/>
      <c r="AH1311" s="66"/>
      <c r="AI1311" s="66"/>
      <c r="AJ1311" s="66"/>
      <c r="AK1311" s="66"/>
      <c r="AL1311" s="66"/>
      <c r="AM1311" s="66"/>
      <c r="AN1311" s="66"/>
      <c r="AO1311" s="66"/>
      <c r="AP1311" s="66"/>
      <c r="AQ1311" s="66"/>
      <c r="AR1311" s="66"/>
      <c r="AS1311" s="66"/>
      <c r="AT1311" s="66"/>
      <c r="AU1311" s="66"/>
      <c r="AV1311" s="66"/>
      <c r="AW1311" s="66"/>
      <c r="AX1311" s="66"/>
      <c r="AY1311" s="66"/>
      <c r="AZ1311" s="66"/>
      <c r="BA1311" s="66"/>
      <c r="BB1311" s="66"/>
      <c r="BC1311" s="66"/>
      <c r="BD1311" s="66"/>
      <c r="BE1311" s="66"/>
      <c r="BF1311" s="66"/>
      <c r="BG1311" s="66"/>
      <c r="BH1311" s="66"/>
      <c r="BI1311" s="66"/>
      <c r="BJ1311" s="66"/>
      <c r="BK1311" s="66"/>
      <c r="BL1311" s="66"/>
      <c r="BM1311" s="66"/>
      <c r="BN1311" s="66"/>
      <c r="BO1311" s="66"/>
      <c r="BP1311" s="66"/>
      <c r="BQ1311" s="66"/>
      <c r="BR1311" s="66"/>
      <c r="BS1311" s="66"/>
      <c r="BT1311" s="66"/>
      <c r="BU1311" s="66"/>
      <c r="BV1311" s="66"/>
      <c r="BW1311" s="66"/>
      <c r="BX1311" s="66"/>
      <c r="BY1311" s="66"/>
      <c r="BZ1311" s="66"/>
      <c r="CA1311" s="66"/>
      <c r="CB1311" s="66"/>
      <c r="CC1311" s="66"/>
    </row>
    <row r="1312" spans="1:81" x14ac:dyDescent="0.25">
      <c r="A1312" s="66"/>
      <c r="B1312" s="66"/>
      <c r="C1312" s="79"/>
      <c r="D1312" s="67"/>
      <c r="E1312" s="66"/>
      <c r="F1312" s="66"/>
      <c r="G1312" s="66"/>
      <c r="H1312" s="66"/>
      <c r="I1312" s="110"/>
      <c r="J1312" s="110"/>
      <c r="K1312" s="111"/>
      <c r="L1312" s="111"/>
      <c r="M1312" s="112"/>
      <c r="N1312" s="112"/>
      <c r="O1312" s="112"/>
      <c r="P1312" s="66"/>
      <c r="Q1312" s="66"/>
      <c r="R1312" s="66"/>
      <c r="S1312" s="66"/>
      <c r="T1312" s="66"/>
      <c r="U1312" s="66"/>
      <c r="V1312" s="66"/>
      <c r="W1312" s="66"/>
      <c r="X1312" s="66"/>
      <c r="Y1312" s="66"/>
      <c r="Z1312" s="66"/>
      <c r="AA1312" s="66"/>
      <c r="AB1312" s="66"/>
      <c r="AC1312" s="66"/>
      <c r="AD1312" s="66"/>
      <c r="AE1312" s="66"/>
      <c r="AF1312" s="66"/>
      <c r="AG1312" s="66"/>
      <c r="AH1312" s="66"/>
      <c r="AI1312" s="66"/>
      <c r="AJ1312" s="66"/>
      <c r="AK1312" s="66"/>
      <c r="AL1312" s="66"/>
      <c r="AM1312" s="66"/>
      <c r="AN1312" s="66"/>
      <c r="AO1312" s="66"/>
      <c r="AP1312" s="66"/>
      <c r="AQ1312" s="66"/>
      <c r="AR1312" s="66"/>
      <c r="AS1312" s="66"/>
      <c r="AT1312" s="66"/>
      <c r="AU1312" s="66"/>
      <c r="AV1312" s="66"/>
      <c r="AW1312" s="66"/>
      <c r="AX1312" s="66"/>
      <c r="AY1312" s="66"/>
      <c r="AZ1312" s="66"/>
      <c r="BA1312" s="66"/>
      <c r="BB1312" s="66"/>
      <c r="BC1312" s="66"/>
      <c r="BD1312" s="66"/>
      <c r="BE1312" s="66"/>
      <c r="BF1312" s="66"/>
      <c r="BG1312" s="66"/>
      <c r="BH1312" s="66"/>
      <c r="BI1312" s="66"/>
      <c r="BJ1312" s="66"/>
      <c r="BK1312" s="66"/>
      <c r="BL1312" s="66"/>
      <c r="BM1312" s="66"/>
      <c r="BN1312" s="66"/>
      <c r="BO1312" s="66"/>
      <c r="BP1312" s="66"/>
      <c r="BQ1312" s="66"/>
      <c r="BR1312" s="66"/>
      <c r="BS1312" s="66"/>
      <c r="BT1312" s="66"/>
      <c r="BU1312" s="66"/>
      <c r="BV1312" s="66"/>
      <c r="BW1312" s="66"/>
      <c r="BX1312" s="66"/>
      <c r="BY1312" s="66"/>
      <c r="BZ1312" s="66"/>
      <c r="CA1312" s="66"/>
      <c r="CB1312" s="66"/>
      <c r="CC1312" s="66"/>
    </row>
    <row r="1313" spans="1:81" x14ac:dyDescent="0.25">
      <c r="A1313" s="66"/>
      <c r="B1313" s="66"/>
      <c r="C1313" s="79"/>
      <c r="D1313" s="67"/>
      <c r="E1313" s="66"/>
      <c r="F1313" s="66"/>
      <c r="G1313" s="66"/>
      <c r="H1313" s="66"/>
      <c r="I1313" s="110"/>
      <c r="J1313" s="110"/>
      <c r="K1313" s="111"/>
      <c r="L1313" s="111"/>
      <c r="M1313" s="112"/>
      <c r="N1313" s="112"/>
      <c r="O1313" s="112"/>
      <c r="P1313" s="66"/>
      <c r="Q1313" s="66"/>
      <c r="R1313" s="66"/>
      <c r="S1313" s="66"/>
      <c r="T1313" s="66"/>
      <c r="U1313" s="66"/>
      <c r="V1313" s="66"/>
      <c r="W1313" s="66"/>
      <c r="X1313" s="66"/>
      <c r="Y1313" s="66"/>
      <c r="Z1313" s="66"/>
      <c r="AA1313" s="66"/>
      <c r="AB1313" s="66"/>
      <c r="AC1313" s="66"/>
      <c r="AD1313" s="66"/>
      <c r="AE1313" s="66"/>
      <c r="AF1313" s="66"/>
      <c r="AG1313" s="66"/>
      <c r="AH1313" s="66"/>
      <c r="AI1313" s="66"/>
      <c r="AJ1313" s="66"/>
      <c r="AK1313" s="66"/>
      <c r="AL1313" s="66"/>
      <c r="AM1313" s="66"/>
      <c r="AN1313" s="66"/>
      <c r="AO1313" s="66"/>
      <c r="AP1313" s="66"/>
      <c r="AQ1313" s="66"/>
      <c r="AR1313" s="66"/>
      <c r="AS1313" s="66"/>
      <c r="AT1313" s="66"/>
      <c r="AU1313" s="66"/>
      <c r="AV1313" s="66"/>
      <c r="AW1313" s="66"/>
      <c r="AX1313" s="66"/>
      <c r="AY1313" s="66"/>
      <c r="AZ1313" s="66"/>
      <c r="BA1313" s="66"/>
      <c r="BB1313" s="66"/>
      <c r="BC1313" s="66"/>
      <c r="BD1313" s="66"/>
      <c r="BE1313" s="66"/>
      <c r="BF1313" s="66"/>
      <c r="BG1313" s="66"/>
      <c r="BH1313" s="66"/>
      <c r="BI1313" s="66"/>
      <c r="BJ1313" s="66"/>
      <c r="BK1313" s="66"/>
      <c r="BL1313" s="66"/>
      <c r="BM1313" s="66"/>
      <c r="BN1313" s="66"/>
      <c r="BO1313" s="66"/>
      <c r="BP1313" s="66"/>
      <c r="BQ1313" s="66"/>
      <c r="BR1313" s="66"/>
      <c r="BS1313" s="66"/>
      <c r="BT1313" s="66"/>
      <c r="BU1313" s="66"/>
      <c r="BV1313" s="66"/>
      <c r="BW1313" s="66"/>
      <c r="BX1313" s="66"/>
      <c r="BY1313" s="66"/>
      <c r="BZ1313" s="66"/>
      <c r="CA1313" s="66"/>
      <c r="CB1313" s="66"/>
      <c r="CC1313" s="66"/>
    </row>
    <row r="1314" spans="1:81" x14ac:dyDescent="0.25">
      <c r="A1314" s="66"/>
      <c r="B1314" s="66"/>
      <c r="C1314" s="79"/>
      <c r="D1314" s="67"/>
      <c r="E1314" s="66"/>
      <c r="F1314" s="66"/>
      <c r="G1314" s="66"/>
      <c r="H1314" s="66"/>
      <c r="I1314" s="110"/>
      <c r="J1314" s="110"/>
      <c r="K1314" s="111"/>
      <c r="L1314" s="111"/>
      <c r="M1314" s="112"/>
      <c r="N1314" s="112"/>
      <c r="O1314" s="112"/>
      <c r="P1314" s="66"/>
      <c r="Q1314" s="66"/>
      <c r="R1314" s="66"/>
      <c r="S1314" s="66"/>
      <c r="T1314" s="66"/>
      <c r="U1314" s="66"/>
      <c r="V1314" s="66"/>
      <c r="W1314" s="66"/>
      <c r="X1314" s="66"/>
      <c r="Y1314" s="66"/>
      <c r="Z1314" s="66"/>
      <c r="AA1314" s="66"/>
      <c r="AB1314" s="66"/>
      <c r="AC1314" s="66"/>
      <c r="AD1314" s="66"/>
      <c r="AE1314" s="66"/>
      <c r="AF1314" s="66"/>
      <c r="AG1314" s="66"/>
      <c r="AH1314" s="66"/>
      <c r="AI1314" s="66"/>
      <c r="AJ1314" s="66"/>
      <c r="AK1314" s="66"/>
      <c r="AL1314" s="66"/>
      <c r="AM1314" s="66"/>
      <c r="AN1314" s="66"/>
      <c r="AO1314" s="66"/>
      <c r="AP1314" s="66"/>
      <c r="AQ1314" s="66"/>
      <c r="AR1314" s="66"/>
      <c r="AS1314" s="66"/>
      <c r="AT1314" s="66"/>
      <c r="AU1314" s="66"/>
      <c r="AV1314" s="66"/>
      <c r="AW1314" s="66"/>
      <c r="AX1314" s="66"/>
      <c r="AY1314" s="66"/>
      <c r="AZ1314" s="66"/>
      <c r="BA1314" s="66"/>
      <c r="BB1314" s="66"/>
      <c r="BC1314" s="66"/>
      <c r="BD1314" s="66"/>
      <c r="BE1314" s="66"/>
      <c r="BF1314" s="66"/>
      <c r="BG1314" s="66"/>
      <c r="BH1314" s="66"/>
      <c r="BI1314" s="66"/>
      <c r="BJ1314" s="66"/>
      <c r="BK1314" s="66"/>
      <c r="BL1314" s="66"/>
      <c r="BM1314" s="66"/>
      <c r="BN1314" s="66"/>
      <c r="BO1314" s="66"/>
      <c r="BP1314" s="66"/>
      <c r="BQ1314" s="66"/>
      <c r="BR1314" s="66"/>
      <c r="BS1314" s="66"/>
      <c r="BT1314" s="66"/>
      <c r="BU1314" s="66"/>
      <c r="BV1314" s="66"/>
      <c r="BW1314" s="66"/>
      <c r="BX1314" s="66"/>
      <c r="BY1314" s="66"/>
      <c r="BZ1314" s="66"/>
      <c r="CA1314" s="66"/>
      <c r="CB1314" s="66"/>
      <c r="CC1314" s="66"/>
    </row>
    <row r="1315" spans="1:81" x14ac:dyDescent="0.25">
      <c r="A1315" s="66"/>
      <c r="B1315" s="66"/>
      <c r="C1315" s="79"/>
      <c r="D1315" s="67"/>
      <c r="E1315" s="66"/>
      <c r="F1315" s="66"/>
      <c r="G1315" s="66"/>
      <c r="H1315" s="66"/>
      <c r="I1315" s="110"/>
      <c r="J1315" s="110"/>
      <c r="K1315" s="111"/>
      <c r="L1315" s="111"/>
      <c r="M1315" s="112"/>
      <c r="N1315" s="112"/>
      <c r="O1315" s="112"/>
      <c r="P1315" s="66"/>
      <c r="Q1315" s="66"/>
      <c r="R1315" s="66"/>
      <c r="S1315" s="66"/>
      <c r="T1315" s="66"/>
      <c r="U1315" s="66"/>
      <c r="V1315" s="66"/>
      <c r="W1315" s="66"/>
      <c r="X1315" s="66"/>
      <c r="Y1315" s="66"/>
      <c r="Z1315" s="66"/>
      <c r="AA1315" s="66"/>
      <c r="AB1315" s="66"/>
      <c r="AC1315" s="66"/>
      <c r="AD1315" s="66"/>
      <c r="AE1315" s="66"/>
      <c r="AF1315" s="66"/>
      <c r="AG1315" s="66"/>
      <c r="AH1315" s="66"/>
      <c r="AI1315" s="66"/>
      <c r="AJ1315" s="66"/>
      <c r="AK1315" s="66"/>
      <c r="AL1315" s="66"/>
      <c r="AM1315" s="66"/>
      <c r="AN1315" s="66"/>
      <c r="AO1315" s="66"/>
      <c r="AP1315" s="66"/>
      <c r="AQ1315" s="66"/>
      <c r="AR1315" s="66"/>
      <c r="AS1315" s="66"/>
      <c r="AT1315" s="66"/>
      <c r="AU1315" s="66"/>
      <c r="AV1315" s="66"/>
      <c r="AW1315" s="66"/>
      <c r="AX1315" s="66"/>
      <c r="AY1315" s="66"/>
      <c r="AZ1315" s="66"/>
      <c r="BA1315" s="66"/>
      <c r="BB1315" s="66"/>
      <c r="BC1315" s="66"/>
      <c r="BD1315" s="66"/>
      <c r="BE1315" s="66"/>
      <c r="BF1315" s="66"/>
      <c r="BG1315" s="66"/>
      <c r="BH1315" s="66"/>
      <c r="BI1315" s="66"/>
      <c r="BJ1315" s="66"/>
      <c r="BK1315" s="66"/>
      <c r="BL1315" s="66"/>
      <c r="BM1315" s="66"/>
      <c r="BN1315" s="66"/>
      <c r="BO1315" s="66"/>
      <c r="BP1315" s="66"/>
      <c r="BQ1315" s="66"/>
      <c r="BR1315" s="66"/>
      <c r="BS1315" s="66"/>
      <c r="BT1315" s="66"/>
      <c r="BU1315" s="66"/>
      <c r="BV1315" s="66"/>
      <c r="BW1315" s="66"/>
      <c r="BX1315" s="66"/>
      <c r="BY1315" s="66"/>
      <c r="BZ1315" s="66"/>
      <c r="CA1315" s="66"/>
      <c r="CB1315" s="66"/>
      <c r="CC1315" s="66"/>
    </row>
    <row r="1316" spans="1:81" x14ac:dyDescent="0.25">
      <c r="A1316" s="66"/>
      <c r="B1316" s="66"/>
      <c r="C1316" s="79"/>
      <c r="D1316" s="67"/>
      <c r="E1316" s="66"/>
      <c r="F1316" s="66"/>
      <c r="G1316" s="66"/>
      <c r="H1316" s="66"/>
      <c r="I1316" s="110"/>
      <c r="J1316" s="110"/>
      <c r="K1316" s="111"/>
      <c r="L1316" s="111"/>
      <c r="M1316" s="112"/>
      <c r="N1316" s="112"/>
      <c r="O1316" s="112"/>
      <c r="P1316" s="66"/>
      <c r="Q1316" s="66"/>
      <c r="R1316" s="66"/>
      <c r="S1316" s="66"/>
      <c r="T1316" s="66"/>
      <c r="U1316" s="66"/>
      <c r="V1316" s="66"/>
      <c r="W1316" s="66"/>
      <c r="X1316" s="66"/>
      <c r="Y1316" s="66"/>
      <c r="Z1316" s="66"/>
      <c r="AA1316" s="66"/>
      <c r="AB1316" s="66"/>
      <c r="AC1316" s="66"/>
      <c r="AD1316" s="66"/>
      <c r="AE1316" s="66"/>
      <c r="AF1316" s="66"/>
      <c r="AG1316" s="66"/>
      <c r="AH1316" s="66"/>
      <c r="AI1316" s="66"/>
      <c r="AJ1316" s="66"/>
      <c r="AK1316" s="66"/>
      <c r="AL1316" s="66"/>
      <c r="AM1316" s="66"/>
      <c r="AN1316" s="66"/>
      <c r="AO1316" s="66"/>
      <c r="AP1316" s="66"/>
      <c r="AQ1316" s="66"/>
      <c r="AR1316" s="66"/>
      <c r="AS1316" s="66"/>
      <c r="AT1316" s="66"/>
      <c r="AU1316" s="66"/>
      <c r="AV1316" s="66"/>
      <c r="AW1316" s="66"/>
      <c r="AX1316" s="66"/>
      <c r="AY1316" s="66"/>
      <c r="AZ1316" s="66"/>
      <c r="BA1316" s="66"/>
      <c r="BB1316" s="66"/>
      <c r="BC1316" s="66"/>
      <c r="BD1316" s="66"/>
      <c r="BE1316" s="66"/>
      <c r="BF1316" s="66"/>
      <c r="BG1316" s="66"/>
      <c r="BH1316" s="66"/>
      <c r="BI1316" s="66"/>
      <c r="BJ1316" s="66"/>
      <c r="BK1316" s="66"/>
      <c r="BL1316" s="66"/>
      <c r="BM1316" s="66"/>
      <c r="BN1316" s="66"/>
      <c r="BO1316" s="66"/>
      <c r="BP1316" s="66"/>
      <c r="BQ1316" s="66"/>
      <c r="BR1316" s="66"/>
      <c r="BS1316" s="66"/>
      <c r="BT1316" s="66"/>
      <c r="BU1316" s="66"/>
      <c r="BV1316" s="66"/>
      <c r="BW1316" s="66"/>
      <c r="BX1316" s="66"/>
      <c r="BY1316" s="66"/>
      <c r="BZ1316" s="66"/>
      <c r="CA1316" s="66"/>
      <c r="CB1316" s="66"/>
      <c r="CC1316" s="66"/>
    </row>
    <row r="1317" spans="1:81" x14ac:dyDescent="0.25">
      <c r="A1317" s="66"/>
      <c r="B1317" s="66"/>
      <c r="C1317" s="79"/>
      <c r="D1317" s="67"/>
      <c r="E1317" s="66"/>
      <c r="F1317" s="66"/>
      <c r="G1317" s="66"/>
      <c r="H1317" s="66"/>
      <c r="I1317" s="110"/>
      <c r="J1317" s="110"/>
      <c r="K1317" s="111"/>
      <c r="L1317" s="111"/>
      <c r="M1317" s="112"/>
      <c r="N1317" s="112"/>
      <c r="O1317" s="112"/>
      <c r="P1317" s="66"/>
      <c r="Q1317" s="66"/>
      <c r="R1317" s="66"/>
      <c r="S1317" s="66"/>
      <c r="T1317" s="66"/>
      <c r="U1317" s="66"/>
      <c r="V1317" s="66"/>
      <c r="W1317" s="66"/>
      <c r="X1317" s="66"/>
      <c r="Y1317" s="66"/>
      <c r="Z1317" s="66"/>
      <c r="AA1317" s="66"/>
      <c r="AB1317" s="66"/>
      <c r="AC1317" s="66"/>
      <c r="AD1317" s="66"/>
      <c r="AE1317" s="66"/>
      <c r="AF1317" s="66"/>
      <c r="AG1317" s="66"/>
      <c r="AH1317" s="66"/>
      <c r="AI1317" s="66"/>
      <c r="AJ1317" s="66"/>
      <c r="AK1317" s="66"/>
      <c r="AL1317" s="66"/>
      <c r="AM1317" s="66"/>
      <c r="AN1317" s="66"/>
      <c r="AO1317" s="66"/>
      <c r="AP1317" s="66"/>
      <c r="AQ1317" s="66"/>
      <c r="AR1317" s="66"/>
      <c r="AS1317" s="66"/>
      <c r="AT1317" s="66"/>
      <c r="AU1317" s="66"/>
      <c r="AV1317" s="66"/>
      <c r="AW1317" s="66"/>
      <c r="AX1317" s="66"/>
      <c r="AY1317" s="66"/>
      <c r="AZ1317" s="66"/>
      <c r="BA1317" s="66"/>
      <c r="BB1317" s="66"/>
      <c r="BC1317" s="66"/>
      <c r="BD1317" s="66"/>
      <c r="BE1317" s="66"/>
      <c r="BF1317" s="66"/>
      <c r="BG1317" s="66"/>
      <c r="BH1317" s="66"/>
      <c r="BI1317" s="66"/>
      <c r="BJ1317" s="66"/>
      <c r="BK1317" s="66"/>
      <c r="BL1317" s="66"/>
      <c r="BM1317" s="66"/>
      <c r="BN1317" s="66"/>
      <c r="BO1317" s="66"/>
      <c r="BP1317" s="66"/>
      <c r="BQ1317" s="66"/>
      <c r="BR1317" s="66"/>
      <c r="BS1317" s="66"/>
      <c r="BT1317" s="66"/>
      <c r="BU1317" s="66"/>
      <c r="BV1317" s="66"/>
      <c r="BW1317" s="66"/>
      <c r="BX1317" s="66"/>
      <c r="BY1317" s="66"/>
      <c r="BZ1317" s="66"/>
      <c r="CA1317" s="66"/>
      <c r="CB1317" s="66"/>
      <c r="CC1317" s="66"/>
    </row>
    <row r="1318" spans="1:81" x14ac:dyDescent="0.25">
      <c r="A1318" s="66"/>
      <c r="B1318" s="66"/>
      <c r="C1318" s="79"/>
      <c r="D1318" s="67"/>
      <c r="E1318" s="66"/>
      <c r="F1318" s="66"/>
      <c r="G1318" s="66"/>
      <c r="H1318" s="66"/>
      <c r="I1318" s="110"/>
      <c r="J1318" s="110"/>
      <c r="K1318" s="111"/>
      <c r="L1318" s="111"/>
      <c r="M1318" s="112"/>
      <c r="N1318" s="112"/>
      <c r="O1318" s="112"/>
      <c r="P1318" s="66"/>
      <c r="Q1318" s="66"/>
      <c r="R1318" s="66"/>
      <c r="S1318" s="66"/>
      <c r="T1318" s="66"/>
      <c r="U1318" s="66"/>
      <c r="V1318" s="66"/>
      <c r="W1318" s="66"/>
      <c r="X1318" s="66"/>
      <c r="Y1318" s="66"/>
      <c r="Z1318" s="66"/>
      <c r="AA1318" s="66"/>
      <c r="AB1318" s="66"/>
      <c r="AC1318" s="66"/>
      <c r="AD1318" s="66"/>
      <c r="AE1318" s="66"/>
      <c r="AF1318" s="66"/>
      <c r="AG1318" s="66"/>
      <c r="AH1318" s="66"/>
      <c r="AI1318" s="66"/>
      <c r="AJ1318" s="66"/>
      <c r="AK1318" s="66"/>
      <c r="AL1318" s="66"/>
      <c r="AM1318" s="66"/>
      <c r="AN1318" s="66"/>
      <c r="AO1318" s="66"/>
      <c r="AP1318" s="66"/>
      <c r="AQ1318" s="66"/>
      <c r="AR1318" s="66"/>
      <c r="AS1318" s="66"/>
      <c r="AT1318" s="66"/>
      <c r="AU1318" s="66"/>
      <c r="AV1318" s="66"/>
      <c r="AW1318" s="66"/>
      <c r="AX1318" s="66"/>
      <c r="AY1318" s="66"/>
      <c r="AZ1318" s="66"/>
      <c r="BA1318" s="66"/>
      <c r="BB1318" s="66"/>
      <c r="BC1318" s="66"/>
      <c r="BD1318" s="66"/>
      <c r="BE1318" s="66"/>
      <c r="BF1318" s="66"/>
      <c r="BG1318" s="66"/>
      <c r="BH1318" s="66"/>
      <c r="BI1318" s="66"/>
      <c r="BJ1318" s="66"/>
      <c r="BK1318" s="66"/>
      <c r="BL1318" s="66"/>
      <c r="BM1318" s="66"/>
      <c r="BN1318" s="66"/>
      <c r="BO1318" s="66"/>
      <c r="BP1318" s="66"/>
      <c r="BQ1318" s="66"/>
      <c r="BR1318" s="66"/>
      <c r="BS1318" s="66"/>
      <c r="BT1318" s="66"/>
      <c r="BU1318" s="66"/>
      <c r="BV1318" s="66"/>
      <c r="BW1318" s="66"/>
      <c r="BX1318" s="66"/>
      <c r="BY1318" s="66"/>
      <c r="BZ1318" s="66"/>
      <c r="CA1318" s="66"/>
      <c r="CB1318" s="66"/>
      <c r="CC1318" s="66"/>
    </row>
    <row r="1319" spans="1:81" x14ac:dyDescent="0.25">
      <c r="A1319" s="66"/>
      <c r="B1319" s="66"/>
      <c r="C1319" s="79"/>
      <c r="D1319" s="67"/>
      <c r="E1319" s="66"/>
      <c r="F1319" s="66"/>
      <c r="G1319" s="66"/>
      <c r="H1319" s="66"/>
      <c r="I1319" s="110"/>
      <c r="J1319" s="110"/>
      <c r="K1319" s="111"/>
      <c r="L1319" s="111"/>
      <c r="M1319" s="112"/>
      <c r="N1319" s="112"/>
      <c r="O1319" s="112"/>
      <c r="P1319" s="66"/>
      <c r="Q1319" s="66"/>
      <c r="R1319" s="66"/>
      <c r="S1319" s="66"/>
      <c r="T1319" s="66"/>
      <c r="U1319" s="66"/>
      <c r="V1319" s="66"/>
      <c r="W1319" s="66"/>
      <c r="X1319" s="66"/>
      <c r="Y1319" s="66"/>
      <c r="Z1319" s="66"/>
      <c r="AA1319" s="66"/>
      <c r="AB1319" s="66"/>
      <c r="AC1319" s="66"/>
      <c r="AD1319" s="66"/>
      <c r="AE1319" s="66"/>
      <c r="AF1319" s="66"/>
      <c r="AG1319" s="66"/>
      <c r="AH1319" s="66"/>
      <c r="AI1319" s="66"/>
      <c r="AJ1319" s="66"/>
      <c r="AK1319" s="66"/>
      <c r="AL1319" s="66"/>
      <c r="AM1319" s="66"/>
      <c r="AN1319" s="66"/>
      <c r="AO1319" s="66"/>
      <c r="AP1319" s="66"/>
      <c r="AQ1319" s="66"/>
      <c r="AR1319" s="66"/>
      <c r="AS1319" s="66"/>
      <c r="AT1319" s="66"/>
      <c r="AU1319" s="66"/>
      <c r="AV1319" s="66"/>
      <c r="AW1319" s="66"/>
      <c r="AX1319" s="66"/>
      <c r="AY1319" s="66"/>
      <c r="AZ1319" s="66"/>
      <c r="BA1319" s="66"/>
      <c r="BB1319" s="66"/>
      <c r="BC1319" s="66"/>
      <c r="BD1319" s="66"/>
      <c r="BE1319" s="66"/>
      <c r="BF1319" s="66"/>
      <c r="BG1319" s="66"/>
      <c r="BH1319" s="66"/>
      <c r="BI1319" s="66"/>
      <c r="BJ1319" s="66"/>
      <c r="BK1319" s="66"/>
      <c r="BL1319" s="66"/>
      <c r="BM1319" s="66"/>
      <c r="BN1319" s="66"/>
      <c r="BO1319" s="66"/>
      <c r="BP1319" s="66"/>
      <c r="BQ1319" s="66"/>
      <c r="BR1319" s="66"/>
      <c r="BS1319" s="66"/>
      <c r="BT1319" s="66"/>
      <c r="BU1319" s="66"/>
      <c r="BV1319" s="66"/>
      <c r="BW1319" s="66"/>
      <c r="BX1319" s="66"/>
      <c r="BY1319" s="66"/>
      <c r="BZ1319" s="66"/>
      <c r="CA1319" s="66"/>
      <c r="CB1319" s="66"/>
      <c r="CC1319" s="66"/>
    </row>
    <row r="1320" spans="1:81" x14ac:dyDescent="0.25">
      <c r="A1320" s="66"/>
      <c r="B1320" s="66"/>
      <c r="C1320" s="79"/>
      <c r="D1320" s="67"/>
      <c r="E1320" s="66"/>
      <c r="F1320" s="66"/>
      <c r="G1320" s="66"/>
      <c r="H1320" s="66"/>
      <c r="I1320" s="110"/>
      <c r="J1320" s="110"/>
      <c r="K1320" s="111"/>
      <c r="L1320" s="111"/>
      <c r="M1320" s="112"/>
      <c r="N1320" s="112"/>
      <c r="O1320" s="112"/>
      <c r="P1320" s="66"/>
      <c r="Q1320" s="66"/>
      <c r="R1320" s="66"/>
      <c r="S1320" s="66"/>
      <c r="T1320" s="66"/>
      <c r="U1320" s="66"/>
      <c r="V1320" s="66"/>
      <c r="W1320" s="66"/>
      <c r="X1320" s="66"/>
      <c r="Y1320" s="66"/>
      <c r="Z1320" s="66"/>
      <c r="AA1320" s="66"/>
      <c r="AB1320" s="66"/>
      <c r="AC1320" s="66"/>
      <c r="AD1320" s="66"/>
      <c r="AE1320" s="66"/>
      <c r="AF1320" s="66"/>
      <c r="AG1320" s="66"/>
      <c r="AH1320" s="66"/>
      <c r="AI1320" s="66"/>
      <c r="AJ1320" s="66"/>
      <c r="AK1320" s="66"/>
      <c r="AL1320" s="66"/>
      <c r="AM1320" s="66"/>
      <c r="AN1320" s="66"/>
      <c r="AO1320" s="66"/>
      <c r="AP1320" s="66"/>
      <c r="AQ1320" s="66"/>
      <c r="AR1320" s="66"/>
      <c r="AS1320" s="66"/>
      <c r="AT1320" s="66"/>
      <c r="AU1320" s="66"/>
      <c r="AV1320" s="66"/>
      <c r="AW1320" s="66"/>
      <c r="AX1320" s="66"/>
      <c r="AY1320" s="66"/>
      <c r="AZ1320" s="66"/>
      <c r="BA1320" s="66"/>
      <c r="BB1320" s="66"/>
      <c r="BC1320" s="66"/>
      <c r="BD1320" s="66"/>
      <c r="BE1320" s="66"/>
      <c r="BF1320" s="66"/>
      <c r="BG1320" s="66"/>
      <c r="BH1320" s="66"/>
      <c r="BI1320" s="66"/>
      <c r="BJ1320" s="66"/>
      <c r="BK1320" s="66"/>
      <c r="BL1320" s="66"/>
      <c r="BM1320" s="66"/>
      <c r="BN1320" s="66"/>
      <c r="BO1320" s="66"/>
      <c r="BP1320" s="66"/>
      <c r="BQ1320" s="66"/>
      <c r="BR1320" s="66"/>
      <c r="BS1320" s="66"/>
      <c r="BT1320" s="66"/>
      <c r="BU1320" s="66"/>
      <c r="BV1320" s="66"/>
      <c r="BW1320" s="66"/>
      <c r="BX1320" s="66"/>
      <c r="BY1320" s="66"/>
      <c r="BZ1320" s="66"/>
      <c r="CA1320" s="66"/>
      <c r="CB1320" s="66"/>
      <c r="CC1320" s="66"/>
    </row>
    <row r="1321" spans="1:81" x14ac:dyDescent="0.25">
      <c r="A1321" s="66"/>
      <c r="B1321" s="66"/>
      <c r="C1321" s="79"/>
      <c r="D1321" s="67"/>
      <c r="E1321" s="66"/>
      <c r="F1321" s="66"/>
      <c r="G1321" s="66"/>
      <c r="H1321" s="66"/>
      <c r="I1321" s="110"/>
      <c r="J1321" s="110"/>
      <c r="K1321" s="111"/>
      <c r="L1321" s="111"/>
      <c r="M1321" s="112"/>
      <c r="N1321" s="112"/>
      <c r="O1321" s="112"/>
      <c r="P1321" s="66"/>
      <c r="Q1321" s="66"/>
      <c r="R1321" s="66"/>
      <c r="S1321" s="66"/>
      <c r="T1321" s="66"/>
      <c r="U1321" s="66"/>
      <c r="V1321" s="66"/>
      <c r="W1321" s="66"/>
      <c r="X1321" s="66"/>
      <c r="Y1321" s="66"/>
      <c r="Z1321" s="66"/>
      <c r="AA1321" s="66"/>
      <c r="AB1321" s="66"/>
      <c r="AC1321" s="66"/>
      <c r="AD1321" s="66"/>
      <c r="AE1321" s="66"/>
      <c r="AF1321" s="66"/>
      <c r="AG1321" s="66"/>
      <c r="AH1321" s="66"/>
      <c r="AI1321" s="66"/>
      <c r="AJ1321" s="66"/>
      <c r="AK1321" s="66"/>
      <c r="AL1321" s="66"/>
      <c r="AM1321" s="66"/>
      <c r="AN1321" s="66"/>
      <c r="AO1321" s="66"/>
      <c r="AP1321" s="66"/>
      <c r="AQ1321" s="66"/>
      <c r="AR1321" s="66"/>
      <c r="AS1321" s="66"/>
      <c r="AT1321" s="66"/>
      <c r="AU1321" s="66"/>
      <c r="AV1321" s="66"/>
      <c r="AW1321" s="66"/>
      <c r="AX1321" s="66"/>
      <c r="AY1321" s="66"/>
      <c r="AZ1321" s="66"/>
      <c r="BA1321" s="66"/>
      <c r="BB1321" s="66"/>
      <c r="BC1321" s="66"/>
      <c r="BD1321" s="66"/>
      <c r="BE1321" s="66"/>
      <c r="BF1321" s="66"/>
      <c r="BG1321" s="66"/>
      <c r="BH1321" s="66"/>
      <c r="BI1321" s="66"/>
      <c r="BJ1321" s="66"/>
      <c r="BK1321" s="66"/>
      <c r="BL1321" s="66"/>
      <c r="BM1321" s="66"/>
      <c r="BN1321" s="66"/>
      <c r="BO1321" s="66"/>
      <c r="BP1321" s="66"/>
      <c r="BQ1321" s="66"/>
      <c r="BR1321" s="66"/>
      <c r="BS1321" s="66"/>
      <c r="BT1321" s="66"/>
      <c r="BU1321" s="66"/>
      <c r="BV1321" s="66"/>
      <c r="BW1321" s="66"/>
      <c r="BX1321" s="66"/>
      <c r="BY1321" s="66"/>
      <c r="BZ1321" s="66"/>
      <c r="CA1321" s="66"/>
      <c r="CB1321" s="66"/>
      <c r="CC1321" s="66"/>
    </row>
    <row r="1322" spans="1:81" x14ac:dyDescent="0.25">
      <c r="A1322" s="66"/>
      <c r="B1322" s="66"/>
      <c r="C1322" s="79"/>
      <c r="D1322" s="67"/>
      <c r="E1322" s="66"/>
      <c r="F1322" s="66"/>
      <c r="G1322" s="66"/>
      <c r="H1322" s="66"/>
      <c r="I1322" s="110"/>
      <c r="J1322" s="110"/>
      <c r="K1322" s="111"/>
      <c r="L1322" s="111"/>
      <c r="M1322" s="112"/>
      <c r="N1322" s="112"/>
      <c r="O1322" s="112"/>
      <c r="P1322" s="66"/>
      <c r="Q1322" s="66"/>
      <c r="R1322" s="66"/>
      <c r="S1322" s="66"/>
      <c r="T1322" s="66"/>
      <c r="U1322" s="66"/>
      <c r="V1322" s="66"/>
      <c r="W1322" s="66"/>
      <c r="X1322" s="66"/>
      <c r="Y1322" s="66"/>
      <c r="Z1322" s="66"/>
      <c r="AA1322" s="66"/>
      <c r="AB1322" s="66"/>
      <c r="AC1322" s="66"/>
      <c r="AD1322" s="66"/>
      <c r="AE1322" s="66"/>
      <c r="AF1322" s="66"/>
      <c r="AG1322" s="66"/>
      <c r="AH1322" s="66"/>
      <c r="AI1322" s="66"/>
      <c r="AJ1322" s="66"/>
      <c r="AK1322" s="66"/>
      <c r="AL1322" s="66"/>
      <c r="AM1322" s="66"/>
      <c r="AN1322" s="66"/>
      <c r="AO1322" s="66"/>
      <c r="AP1322" s="66"/>
      <c r="AQ1322" s="66"/>
      <c r="AR1322" s="66"/>
      <c r="AS1322" s="66"/>
      <c r="AT1322" s="66"/>
      <c r="AU1322" s="66"/>
      <c r="AV1322" s="66"/>
      <c r="AW1322" s="66"/>
      <c r="AX1322" s="66"/>
      <c r="AY1322" s="66"/>
      <c r="AZ1322" s="66"/>
      <c r="BA1322" s="66"/>
      <c r="BB1322" s="66"/>
      <c r="BC1322" s="66"/>
      <c r="BD1322" s="66"/>
      <c r="BE1322" s="66"/>
      <c r="BF1322" s="66"/>
      <c r="BG1322" s="66"/>
      <c r="BH1322" s="66"/>
      <c r="BI1322" s="66"/>
      <c r="BJ1322" s="66"/>
      <c r="BK1322" s="66"/>
      <c r="BL1322" s="66"/>
      <c r="BM1322" s="66"/>
      <c r="BN1322" s="66"/>
      <c r="BO1322" s="66"/>
      <c r="BP1322" s="66"/>
      <c r="BQ1322" s="66"/>
      <c r="BR1322" s="66"/>
      <c r="BS1322" s="66"/>
      <c r="BT1322" s="66"/>
      <c r="BU1322" s="66"/>
      <c r="BV1322" s="66"/>
      <c r="BW1322" s="66"/>
      <c r="BX1322" s="66"/>
      <c r="BY1322" s="66"/>
      <c r="BZ1322" s="66"/>
      <c r="CA1322" s="66"/>
      <c r="CB1322" s="66"/>
      <c r="CC1322" s="66"/>
    </row>
    <row r="1323" spans="1:81" x14ac:dyDescent="0.25">
      <c r="A1323" s="66"/>
      <c r="B1323" s="66"/>
      <c r="C1323" s="79"/>
      <c r="D1323" s="67"/>
      <c r="E1323" s="66"/>
      <c r="F1323" s="66"/>
      <c r="G1323" s="66"/>
      <c r="H1323" s="66"/>
      <c r="I1323" s="110"/>
      <c r="J1323" s="110"/>
      <c r="K1323" s="111"/>
      <c r="L1323" s="111"/>
      <c r="M1323" s="112"/>
      <c r="N1323" s="112"/>
      <c r="O1323" s="112"/>
      <c r="P1323" s="66"/>
      <c r="Q1323" s="66"/>
      <c r="R1323" s="66"/>
      <c r="S1323" s="66"/>
      <c r="T1323" s="66"/>
      <c r="U1323" s="66"/>
      <c r="V1323" s="66"/>
      <c r="W1323" s="66"/>
      <c r="X1323" s="66"/>
      <c r="Y1323" s="66"/>
      <c r="Z1323" s="66"/>
      <c r="AA1323" s="66"/>
      <c r="AB1323" s="66"/>
      <c r="AC1323" s="66"/>
      <c r="AD1323" s="66"/>
      <c r="AE1323" s="66"/>
      <c r="AF1323" s="66"/>
      <c r="AG1323" s="66"/>
      <c r="AH1323" s="66"/>
      <c r="AI1323" s="66"/>
      <c r="AJ1323" s="66"/>
      <c r="AK1323" s="66"/>
      <c r="AL1323" s="66"/>
      <c r="AM1323" s="66"/>
      <c r="AN1323" s="66"/>
      <c r="AO1323" s="66"/>
      <c r="AP1323" s="66"/>
      <c r="AQ1323" s="66"/>
      <c r="AR1323" s="66"/>
      <c r="AS1323" s="66"/>
      <c r="AT1323" s="66"/>
      <c r="AU1323" s="66"/>
      <c r="AV1323" s="66"/>
      <c r="AW1323" s="66"/>
      <c r="AX1323" s="66"/>
      <c r="AY1323" s="66"/>
      <c r="AZ1323" s="66"/>
      <c r="BA1323" s="66"/>
      <c r="BB1323" s="66"/>
      <c r="BC1323" s="66"/>
      <c r="BD1323" s="66"/>
      <c r="BE1323" s="66"/>
      <c r="BF1323" s="66"/>
      <c r="BG1323" s="66"/>
      <c r="BH1323" s="66"/>
      <c r="BI1323" s="66"/>
      <c r="BJ1323" s="66"/>
      <c r="BK1323" s="66"/>
      <c r="BL1323" s="66"/>
      <c r="BM1323" s="66"/>
      <c r="BN1323" s="66"/>
      <c r="BO1323" s="66"/>
      <c r="BP1323" s="66"/>
      <c r="BQ1323" s="66"/>
      <c r="BR1323" s="66"/>
      <c r="BS1323" s="66"/>
      <c r="BT1323" s="66"/>
      <c r="BU1323" s="66"/>
      <c r="BV1323" s="66"/>
      <c r="BW1323" s="66"/>
      <c r="BX1323" s="66"/>
      <c r="BY1323" s="66"/>
      <c r="BZ1323" s="66"/>
      <c r="CA1323" s="66"/>
      <c r="CB1323" s="66"/>
      <c r="CC1323" s="66"/>
    </row>
    <row r="1324" spans="1:81" x14ac:dyDescent="0.25">
      <c r="A1324" s="66"/>
      <c r="B1324" s="66"/>
      <c r="C1324" s="79"/>
      <c r="D1324" s="67"/>
      <c r="E1324" s="66"/>
      <c r="F1324" s="66"/>
      <c r="G1324" s="66"/>
      <c r="H1324" s="66"/>
      <c r="I1324" s="110"/>
      <c r="J1324" s="110"/>
      <c r="K1324" s="111"/>
      <c r="L1324" s="111"/>
      <c r="M1324" s="112"/>
      <c r="N1324" s="112"/>
      <c r="O1324" s="112"/>
      <c r="P1324" s="66"/>
      <c r="Q1324" s="66"/>
      <c r="R1324" s="66"/>
      <c r="S1324" s="66"/>
      <c r="T1324" s="66"/>
      <c r="U1324" s="66"/>
      <c r="V1324" s="66"/>
      <c r="W1324" s="66"/>
      <c r="X1324" s="66"/>
      <c r="Y1324" s="66"/>
      <c r="Z1324" s="66"/>
      <c r="AA1324" s="66"/>
      <c r="AB1324" s="66"/>
      <c r="AC1324" s="66"/>
      <c r="AD1324" s="66"/>
      <c r="AE1324" s="66"/>
      <c r="AF1324" s="66"/>
      <c r="AG1324" s="66"/>
      <c r="AH1324" s="66"/>
      <c r="AI1324" s="66"/>
      <c r="AJ1324" s="66"/>
      <c r="AK1324" s="66"/>
      <c r="AL1324" s="66"/>
      <c r="AM1324" s="66"/>
      <c r="AN1324" s="66"/>
      <c r="AO1324" s="66"/>
      <c r="AP1324" s="66"/>
      <c r="AQ1324" s="66"/>
      <c r="AR1324" s="66"/>
      <c r="AS1324" s="66"/>
      <c r="AT1324" s="66"/>
      <c r="AU1324" s="66"/>
      <c r="AV1324" s="66"/>
      <c r="AW1324" s="66"/>
      <c r="AX1324" s="66"/>
      <c r="AY1324" s="66"/>
      <c r="AZ1324" s="66"/>
      <c r="BA1324" s="66"/>
      <c r="BB1324" s="66"/>
      <c r="BC1324" s="66"/>
      <c r="BD1324" s="66"/>
      <c r="BE1324" s="66"/>
      <c r="BF1324" s="66"/>
      <c r="BG1324" s="66"/>
      <c r="BH1324" s="66"/>
      <c r="BI1324" s="66"/>
      <c r="BJ1324" s="66"/>
      <c r="BK1324" s="66"/>
      <c r="BL1324" s="66"/>
      <c r="BM1324" s="66"/>
      <c r="BN1324" s="66"/>
      <c r="BO1324" s="66"/>
      <c r="BP1324" s="66"/>
      <c r="BQ1324" s="66"/>
      <c r="BR1324" s="66"/>
      <c r="BS1324" s="66"/>
      <c r="BT1324" s="66"/>
      <c r="BU1324" s="66"/>
      <c r="BV1324" s="66"/>
      <c r="BW1324" s="66"/>
      <c r="BX1324" s="66"/>
      <c r="BY1324" s="66"/>
      <c r="BZ1324" s="66"/>
      <c r="CA1324" s="66"/>
      <c r="CB1324" s="66"/>
      <c r="CC1324" s="66"/>
    </row>
    <row r="1325" spans="1:81" x14ac:dyDescent="0.25">
      <c r="A1325" s="66"/>
      <c r="B1325" s="66"/>
      <c r="C1325" s="79"/>
      <c r="D1325" s="67"/>
      <c r="E1325" s="66"/>
      <c r="F1325" s="66"/>
      <c r="G1325" s="66"/>
      <c r="H1325" s="66"/>
      <c r="I1325" s="110"/>
      <c r="J1325" s="110"/>
      <c r="K1325" s="111"/>
      <c r="L1325" s="111"/>
      <c r="M1325" s="112"/>
      <c r="N1325" s="112"/>
      <c r="O1325" s="112"/>
      <c r="P1325" s="66"/>
      <c r="Q1325" s="66"/>
      <c r="R1325" s="66"/>
      <c r="S1325" s="66"/>
      <c r="T1325" s="66"/>
      <c r="U1325" s="66"/>
      <c r="V1325" s="66"/>
      <c r="W1325" s="66"/>
      <c r="X1325" s="66"/>
      <c r="Y1325" s="66"/>
      <c r="Z1325" s="66"/>
      <c r="AA1325" s="66"/>
      <c r="AB1325" s="66"/>
      <c r="AC1325" s="66"/>
      <c r="AD1325" s="66"/>
      <c r="AE1325" s="66"/>
      <c r="AF1325" s="66"/>
      <c r="AG1325" s="66"/>
      <c r="AH1325" s="66"/>
      <c r="AI1325" s="66"/>
      <c r="AJ1325" s="66"/>
      <c r="AK1325" s="66"/>
      <c r="AL1325" s="66"/>
      <c r="AM1325" s="66"/>
      <c r="AN1325" s="66"/>
      <c r="AO1325" s="66"/>
      <c r="AP1325" s="66"/>
      <c r="AQ1325" s="66"/>
      <c r="AR1325" s="66"/>
      <c r="AS1325" s="66"/>
      <c r="AT1325" s="66"/>
      <c r="AU1325" s="66"/>
      <c r="AV1325" s="66"/>
      <c r="AW1325" s="66"/>
      <c r="AX1325" s="66"/>
      <c r="AY1325" s="66"/>
      <c r="AZ1325" s="66"/>
      <c r="BA1325" s="66"/>
      <c r="BB1325" s="66"/>
      <c r="BC1325" s="66"/>
      <c r="BD1325" s="66"/>
      <c r="BE1325" s="66"/>
      <c r="BF1325" s="66"/>
      <c r="BG1325" s="66"/>
      <c r="BH1325" s="66"/>
      <c r="BI1325" s="66"/>
      <c r="BJ1325" s="66"/>
      <c r="BK1325" s="66"/>
      <c r="BL1325" s="66"/>
      <c r="BM1325" s="66"/>
      <c r="BN1325" s="66"/>
      <c r="BO1325" s="66"/>
      <c r="BP1325" s="66"/>
      <c r="BQ1325" s="66"/>
      <c r="BR1325" s="66"/>
      <c r="BS1325" s="66"/>
      <c r="BT1325" s="66"/>
      <c r="BU1325" s="66"/>
      <c r="BV1325" s="66"/>
      <c r="BW1325" s="66"/>
      <c r="BX1325" s="66"/>
      <c r="BY1325" s="66"/>
      <c r="BZ1325" s="66"/>
      <c r="CA1325" s="66"/>
      <c r="CB1325" s="66"/>
      <c r="CC1325" s="66"/>
    </row>
    <row r="1326" spans="1:81" x14ac:dyDescent="0.25">
      <c r="A1326" s="66"/>
      <c r="B1326" s="66"/>
      <c r="C1326" s="79"/>
      <c r="D1326" s="67"/>
      <c r="E1326" s="66"/>
      <c r="F1326" s="66"/>
      <c r="G1326" s="66"/>
      <c r="H1326" s="66"/>
      <c r="I1326" s="110"/>
      <c r="J1326" s="110"/>
      <c r="K1326" s="111"/>
      <c r="L1326" s="111"/>
      <c r="M1326" s="112"/>
      <c r="N1326" s="112"/>
      <c r="O1326" s="112"/>
      <c r="P1326" s="66"/>
      <c r="Q1326" s="66"/>
      <c r="R1326" s="66"/>
      <c r="S1326" s="66"/>
      <c r="T1326" s="66"/>
      <c r="U1326" s="66"/>
      <c r="V1326" s="66"/>
      <c r="W1326" s="66"/>
      <c r="X1326" s="66"/>
      <c r="Y1326" s="66"/>
      <c r="Z1326" s="66"/>
      <c r="AA1326" s="66"/>
      <c r="AB1326" s="66"/>
      <c r="AC1326" s="66"/>
      <c r="AD1326" s="66"/>
      <c r="AE1326" s="66"/>
      <c r="AF1326" s="66"/>
      <c r="AG1326" s="66"/>
      <c r="AH1326" s="66"/>
      <c r="AI1326" s="66"/>
      <c r="AJ1326" s="66"/>
      <c r="AK1326" s="66"/>
      <c r="AL1326" s="66"/>
      <c r="AM1326" s="66"/>
      <c r="AN1326" s="66"/>
      <c r="AO1326" s="66"/>
      <c r="AP1326" s="66"/>
      <c r="AQ1326" s="66"/>
      <c r="AR1326" s="66"/>
      <c r="AS1326" s="66"/>
      <c r="AT1326" s="66"/>
      <c r="AU1326" s="66"/>
      <c r="AV1326" s="66"/>
      <c r="AW1326" s="66"/>
      <c r="AX1326" s="66"/>
      <c r="AY1326" s="66"/>
      <c r="AZ1326" s="66"/>
      <c r="BA1326" s="66"/>
      <c r="BB1326" s="66"/>
      <c r="BC1326" s="66"/>
      <c r="BD1326" s="66"/>
      <c r="BE1326" s="66"/>
      <c r="BF1326" s="66"/>
      <c r="BG1326" s="66"/>
      <c r="BH1326" s="66"/>
      <c r="BI1326" s="66"/>
      <c r="BJ1326" s="66"/>
      <c r="BK1326" s="66"/>
      <c r="BL1326" s="66"/>
      <c r="BM1326" s="66"/>
      <c r="BN1326" s="66"/>
      <c r="BO1326" s="66"/>
      <c r="BP1326" s="66"/>
      <c r="BQ1326" s="66"/>
      <c r="BR1326" s="66"/>
      <c r="BS1326" s="66"/>
      <c r="BT1326" s="66"/>
      <c r="BU1326" s="66"/>
      <c r="BV1326" s="66"/>
      <c r="BW1326" s="66"/>
      <c r="BX1326" s="66"/>
      <c r="BY1326" s="66"/>
      <c r="BZ1326" s="66"/>
      <c r="CA1326" s="66"/>
      <c r="CB1326" s="66"/>
      <c r="CC1326" s="66"/>
    </row>
    <row r="1327" spans="1:81" x14ac:dyDescent="0.25">
      <c r="A1327" s="66"/>
      <c r="B1327" s="66"/>
      <c r="C1327" s="79"/>
      <c r="D1327" s="67"/>
      <c r="E1327" s="66"/>
      <c r="F1327" s="66"/>
      <c r="G1327" s="66"/>
      <c r="H1327" s="66"/>
      <c r="I1327" s="110"/>
      <c r="J1327" s="110"/>
      <c r="K1327" s="111"/>
      <c r="L1327" s="111"/>
      <c r="M1327" s="112"/>
      <c r="N1327" s="112"/>
      <c r="O1327" s="112"/>
      <c r="P1327" s="66"/>
      <c r="Q1327" s="66"/>
      <c r="R1327" s="66"/>
      <c r="S1327" s="66"/>
      <c r="T1327" s="66"/>
      <c r="U1327" s="66"/>
      <c r="V1327" s="66"/>
      <c r="W1327" s="66"/>
      <c r="X1327" s="66"/>
      <c r="Y1327" s="66"/>
      <c r="Z1327" s="66"/>
      <c r="AA1327" s="66"/>
      <c r="AB1327" s="66"/>
      <c r="AC1327" s="66"/>
      <c r="AD1327" s="66"/>
      <c r="AE1327" s="66"/>
      <c r="AF1327" s="66"/>
      <c r="AG1327" s="66"/>
      <c r="AH1327" s="66"/>
      <c r="AI1327" s="66"/>
      <c r="AJ1327" s="66"/>
      <c r="AK1327" s="66"/>
      <c r="AL1327" s="66"/>
      <c r="AM1327" s="66"/>
      <c r="AN1327" s="66"/>
      <c r="AO1327" s="66"/>
      <c r="AP1327" s="66"/>
      <c r="AQ1327" s="66"/>
      <c r="AR1327" s="66"/>
      <c r="AS1327" s="66"/>
      <c r="AT1327" s="66"/>
      <c r="AU1327" s="66"/>
      <c r="AV1327" s="66"/>
      <c r="AW1327" s="66"/>
      <c r="AX1327" s="66"/>
      <c r="AY1327" s="66"/>
      <c r="AZ1327" s="66"/>
      <c r="BA1327" s="66"/>
      <c r="BB1327" s="66"/>
      <c r="BC1327" s="66"/>
      <c r="BD1327" s="66"/>
      <c r="BE1327" s="66"/>
      <c r="BF1327" s="66"/>
      <c r="BG1327" s="66"/>
      <c r="BH1327" s="66"/>
      <c r="BI1327" s="66"/>
      <c r="BJ1327" s="66"/>
      <c r="BK1327" s="66"/>
      <c r="BL1327" s="66"/>
      <c r="BM1327" s="66"/>
      <c r="BN1327" s="66"/>
      <c r="BO1327" s="66"/>
      <c r="BP1327" s="66"/>
      <c r="BQ1327" s="66"/>
      <c r="BR1327" s="66"/>
      <c r="BS1327" s="66"/>
      <c r="BT1327" s="66"/>
      <c r="BU1327" s="66"/>
      <c r="BV1327" s="66"/>
      <c r="BW1327" s="66"/>
      <c r="BX1327" s="66"/>
      <c r="BY1327" s="66"/>
      <c r="BZ1327" s="66"/>
      <c r="CA1327" s="66"/>
      <c r="CB1327" s="66"/>
      <c r="CC1327" s="66"/>
    </row>
    <row r="1328" spans="1:81" x14ac:dyDescent="0.25">
      <c r="A1328" s="66"/>
      <c r="B1328" s="66"/>
      <c r="C1328" s="79"/>
      <c r="D1328" s="67"/>
      <c r="E1328" s="66"/>
      <c r="F1328" s="66"/>
      <c r="G1328" s="66"/>
      <c r="H1328" s="66"/>
      <c r="I1328" s="110"/>
      <c r="J1328" s="110"/>
      <c r="K1328" s="111"/>
      <c r="L1328" s="111"/>
      <c r="M1328" s="112"/>
      <c r="N1328" s="112"/>
      <c r="O1328" s="112"/>
      <c r="P1328" s="66"/>
      <c r="Q1328" s="66"/>
      <c r="R1328" s="66"/>
      <c r="S1328" s="66"/>
      <c r="T1328" s="66"/>
      <c r="U1328" s="66"/>
      <c r="V1328" s="66"/>
      <c r="W1328" s="66"/>
      <c r="X1328" s="66"/>
      <c r="Y1328" s="66"/>
      <c r="Z1328" s="66"/>
      <c r="AA1328" s="66"/>
      <c r="AB1328" s="66"/>
      <c r="AC1328" s="66"/>
      <c r="AD1328" s="66"/>
      <c r="AE1328" s="66"/>
      <c r="AF1328" s="66"/>
      <c r="AG1328" s="66"/>
      <c r="AH1328" s="66"/>
      <c r="AI1328" s="66"/>
      <c r="AJ1328" s="66"/>
      <c r="AK1328" s="66"/>
      <c r="AL1328" s="66"/>
      <c r="AM1328" s="66"/>
      <c r="AN1328" s="66"/>
      <c r="AO1328" s="66"/>
      <c r="AP1328" s="66"/>
      <c r="AQ1328" s="66"/>
      <c r="AR1328" s="66"/>
      <c r="AS1328" s="66"/>
      <c r="AT1328" s="66"/>
      <c r="AU1328" s="66"/>
      <c r="AV1328" s="66"/>
      <c r="AW1328" s="66"/>
      <c r="AX1328" s="66"/>
      <c r="AY1328" s="66"/>
      <c r="AZ1328" s="66"/>
      <c r="BA1328" s="66"/>
      <c r="BB1328" s="66"/>
      <c r="BC1328" s="66"/>
      <c r="BD1328" s="66"/>
      <c r="BE1328" s="66"/>
      <c r="BF1328" s="66"/>
      <c r="BG1328" s="66"/>
      <c r="BH1328" s="66"/>
      <c r="BI1328" s="66"/>
      <c r="BJ1328" s="66"/>
      <c r="BK1328" s="66"/>
      <c r="BL1328" s="66"/>
      <c r="BM1328" s="66"/>
      <c r="BN1328" s="66"/>
      <c r="BO1328" s="66"/>
      <c r="BP1328" s="66"/>
      <c r="BQ1328" s="66"/>
      <c r="BR1328" s="66"/>
      <c r="BS1328" s="66"/>
      <c r="BT1328" s="66"/>
      <c r="BU1328" s="66"/>
      <c r="BV1328" s="66"/>
      <c r="BW1328" s="66"/>
      <c r="BX1328" s="66"/>
      <c r="BY1328" s="66"/>
      <c r="BZ1328" s="66"/>
      <c r="CA1328" s="66"/>
      <c r="CB1328" s="66"/>
      <c r="CC1328" s="66"/>
    </row>
    <row r="1329" spans="1:81" x14ac:dyDescent="0.25">
      <c r="A1329" s="66"/>
      <c r="B1329" s="66"/>
      <c r="C1329" s="79"/>
      <c r="D1329" s="67"/>
      <c r="E1329" s="66"/>
      <c r="F1329" s="66"/>
      <c r="G1329" s="66"/>
      <c r="H1329" s="66"/>
      <c r="I1329" s="110"/>
      <c r="J1329" s="110"/>
      <c r="K1329" s="111"/>
      <c r="L1329" s="111"/>
      <c r="M1329" s="112"/>
      <c r="N1329" s="112"/>
      <c r="O1329" s="112"/>
      <c r="P1329" s="66"/>
      <c r="Q1329" s="66"/>
      <c r="R1329" s="66"/>
      <c r="S1329" s="66"/>
      <c r="T1329" s="66"/>
      <c r="U1329" s="66"/>
      <c r="V1329" s="66"/>
      <c r="W1329" s="66"/>
      <c r="X1329" s="66"/>
      <c r="Y1329" s="66"/>
      <c r="Z1329" s="66"/>
      <c r="AA1329" s="66"/>
      <c r="AB1329" s="66"/>
      <c r="AC1329" s="66"/>
      <c r="AD1329" s="66"/>
      <c r="AE1329" s="66"/>
      <c r="AF1329" s="66"/>
      <c r="AG1329" s="66"/>
      <c r="AH1329" s="66"/>
      <c r="AI1329" s="66"/>
      <c r="AJ1329" s="66"/>
      <c r="AK1329" s="66"/>
      <c r="AL1329" s="66"/>
      <c r="AM1329" s="66"/>
      <c r="AN1329" s="66"/>
      <c r="AO1329" s="66"/>
      <c r="AP1329" s="66"/>
      <c r="AQ1329" s="66"/>
      <c r="AR1329" s="66"/>
      <c r="AS1329" s="66"/>
      <c r="AT1329" s="66"/>
      <c r="AU1329" s="66"/>
      <c r="AV1329" s="66"/>
      <c r="AW1329" s="66"/>
      <c r="AX1329" s="66"/>
      <c r="AY1329" s="66"/>
      <c r="AZ1329" s="66"/>
      <c r="BA1329" s="66"/>
      <c r="BB1329" s="66"/>
      <c r="BC1329" s="66"/>
      <c r="BD1329" s="66"/>
      <c r="BE1329" s="66"/>
      <c r="BF1329" s="66"/>
      <c r="BG1329" s="66"/>
      <c r="BH1329" s="66"/>
      <c r="BI1329" s="66"/>
      <c r="BJ1329" s="66"/>
      <c r="BK1329" s="66"/>
      <c r="BL1329" s="66"/>
      <c r="BM1329" s="66"/>
      <c r="BN1329" s="66"/>
      <c r="BO1329" s="66"/>
      <c r="BP1329" s="66"/>
      <c r="BQ1329" s="66"/>
      <c r="BR1329" s="66"/>
      <c r="BS1329" s="66"/>
      <c r="BT1329" s="66"/>
      <c r="BU1329" s="66"/>
      <c r="BV1329" s="66"/>
      <c r="BW1329" s="66"/>
      <c r="BX1329" s="66"/>
      <c r="BY1329" s="66"/>
      <c r="BZ1329" s="66"/>
      <c r="CA1329" s="66"/>
      <c r="CB1329" s="66"/>
      <c r="CC1329" s="66"/>
    </row>
    <row r="1330" spans="1:81" x14ac:dyDescent="0.25">
      <c r="A1330" s="66"/>
      <c r="B1330" s="66"/>
      <c r="C1330" s="79"/>
      <c r="D1330" s="67"/>
      <c r="E1330" s="66"/>
      <c r="F1330" s="66"/>
      <c r="G1330" s="66"/>
      <c r="H1330" s="66"/>
      <c r="I1330" s="110"/>
      <c r="J1330" s="110"/>
      <c r="K1330" s="111"/>
      <c r="L1330" s="111"/>
      <c r="M1330" s="112"/>
      <c r="N1330" s="112"/>
      <c r="O1330" s="112"/>
      <c r="P1330" s="66"/>
      <c r="Q1330" s="66"/>
      <c r="R1330" s="66"/>
      <c r="S1330" s="66"/>
      <c r="T1330" s="66"/>
      <c r="U1330" s="66"/>
      <c r="V1330" s="66"/>
      <c r="W1330" s="66"/>
      <c r="X1330" s="66"/>
      <c r="Y1330" s="66"/>
      <c r="Z1330" s="66"/>
      <c r="AA1330" s="66"/>
      <c r="AB1330" s="66"/>
      <c r="AC1330" s="66"/>
      <c r="AD1330" s="66"/>
      <c r="AE1330" s="66"/>
      <c r="AF1330" s="66"/>
      <c r="AG1330" s="66"/>
      <c r="AH1330" s="66"/>
      <c r="AI1330" s="66"/>
      <c r="AJ1330" s="66"/>
      <c r="AK1330" s="66"/>
      <c r="AL1330" s="66"/>
      <c r="AM1330" s="66"/>
      <c r="AN1330" s="66"/>
      <c r="AO1330" s="66"/>
      <c r="AP1330" s="66"/>
      <c r="AQ1330" s="66"/>
      <c r="AR1330" s="66"/>
      <c r="AS1330" s="66"/>
      <c r="AT1330" s="66"/>
      <c r="AU1330" s="66"/>
      <c r="AV1330" s="66"/>
      <c r="AW1330" s="66"/>
      <c r="AX1330" s="66"/>
      <c r="AY1330" s="66"/>
      <c r="AZ1330" s="66"/>
      <c r="BA1330" s="66"/>
      <c r="BB1330" s="66"/>
      <c r="BC1330" s="66"/>
      <c r="BD1330" s="66"/>
      <c r="BE1330" s="66"/>
      <c r="BF1330" s="66"/>
      <c r="BG1330" s="66"/>
      <c r="BH1330" s="66"/>
      <c r="BI1330" s="66"/>
      <c r="BJ1330" s="66"/>
      <c r="BK1330" s="66"/>
      <c r="BL1330" s="66"/>
      <c r="BM1330" s="66"/>
      <c r="BN1330" s="66"/>
      <c r="BO1330" s="66"/>
      <c r="BP1330" s="66"/>
      <c r="BQ1330" s="66"/>
      <c r="BR1330" s="66"/>
      <c r="BS1330" s="66"/>
      <c r="BT1330" s="66"/>
      <c r="BU1330" s="66"/>
      <c r="BV1330" s="66"/>
      <c r="BW1330" s="66"/>
      <c r="BX1330" s="66"/>
      <c r="BY1330" s="66"/>
      <c r="BZ1330" s="66"/>
      <c r="CA1330" s="66"/>
      <c r="CB1330" s="66"/>
      <c r="CC1330" s="66"/>
    </row>
    <row r="1331" spans="1:81" x14ac:dyDescent="0.25">
      <c r="A1331" s="66"/>
      <c r="B1331" s="66"/>
      <c r="C1331" s="79"/>
      <c r="D1331" s="67"/>
      <c r="E1331" s="66"/>
      <c r="F1331" s="66"/>
      <c r="G1331" s="66"/>
      <c r="H1331" s="66"/>
      <c r="I1331" s="110"/>
      <c r="J1331" s="110"/>
      <c r="K1331" s="111"/>
      <c r="L1331" s="111"/>
      <c r="M1331" s="112"/>
      <c r="N1331" s="112"/>
      <c r="O1331" s="112"/>
      <c r="P1331" s="66"/>
      <c r="Q1331" s="66"/>
      <c r="R1331" s="66"/>
      <c r="S1331" s="66"/>
      <c r="T1331" s="66"/>
      <c r="U1331" s="66"/>
      <c r="V1331" s="66"/>
      <c r="W1331" s="66"/>
      <c r="X1331" s="66"/>
      <c r="Y1331" s="66"/>
      <c r="Z1331" s="66"/>
      <c r="AA1331" s="66"/>
      <c r="AB1331" s="66"/>
      <c r="AC1331" s="66"/>
      <c r="AD1331" s="66"/>
      <c r="AE1331" s="66"/>
      <c r="AF1331" s="66"/>
      <c r="AG1331" s="66"/>
      <c r="AH1331" s="66"/>
      <c r="AI1331" s="66"/>
      <c r="AJ1331" s="66"/>
      <c r="AK1331" s="66"/>
      <c r="AL1331" s="66"/>
      <c r="AM1331" s="66"/>
      <c r="AN1331" s="66"/>
      <c r="AO1331" s="66"/>
      <c r="AP1331" s="66"/>
      <c r="AQ1331" s="66"/>
      <c r="AR1331" s="66"/>
      <c r="AS1331" s="66"/>
      <c r="AT1331" s="66"/>
      <c r="AU1331" s="66"/>
      <c r="AV1331" s="66"/>
      <c r="AW1331" s="66"/>
      <c r="AX1331" s="66"/>
      <c r="AY1331" s="66"/>
      <c r="AZ1331" s="66"/>
      <c r="BA1331" s="66"/>
      <c r="BB1331" s="66"/>
      <c r="BC1331" s="66"/>
      <c r="BD1331" s="66"/>
      <c r="BE1331" s="66"/>
      <c r="BF1331" s="66"/>
      <c r="BG1331" s="66"/>
      <c r="BH1331" s="66"/>
      <c r="BI1331" s="66"/>
      <c r="BJ1331" s="66"/>
      <c r="BK1331" s="66"/>
      <c r="BL1331" s="66"/>
      <c r="BM1331" s="66"/>
      <c r="BN1331" s="66"/>
      <c r="BO1331" s="66"/>
      <c r="BP1331" s="66"/>
      <c r="BQ1331" s="66"/>
      <c r="BR1331" s="66"/>
      <c r="BS1331" s="66"/>
      <c r="BT1331" s="66"/>
      <c r="BU1331" s="66"/>
      <c r="BV1331" s="66"/>
      <c r="BW1331" s="66"/>
      <c r="BX1331" s="66"/>
      <c r="BY1331" s="66"/>
      <c r="BZ1331" s="66"/>
      <c r="CA1331" s="66"/>
      <c r="CB1331" s="66"/>
      <c r="CC1331" s="66"/>
    </row>
    <row r="1332" spans="1:81" x14ac:dyDescent="0.25">
      <c r="A1332" s="66"/>
      <c r="B1332" s="66"/>
      <c r="C1332" s="79"/>
      <c r="D1332" s="67"/>
      <c r="E1332" s="66"/>
      <c r="F1332" s="66"/>
      <c r="G1332" s="66"/>
      <c r="H1332" s="66"/>
      <c r="I1332" s="110"/>
      <c r="J1332" s="110"/>
      <c r="K1332" s="111"/>
      <c r="L1332" s="111"/>
      <c r="M1332" s="112"/>
      <c r="N1332" s="112"/>
      <c r="O1332" s="112"/>
      <c r="P1332" s="66"/>
      <c r="Q1332" s="66"/>
      <c r="R1332" s="66"/>
      <c r="S1332" s="66"/>
      <c r="T1332" s="66"/>
      <c r="U1332" s="66"/>
      <c r="V1332" s="66"/>
      <c r="W1332" s="66"/>
      <c r="X1332" s="66"/>
      <c r="Y1332" s="66"/>
      <c r="Z1332" s="66"/>
      <c r="AA1332" s="66"/>
      <c r="AB1332" s="66"/>
      <c r="AC1332" s="66"/>
      <c r="AD1332" s="66"/>
      <c r="AE1332" s="66"/>
      <c r="AF1332" s="66"/>
      <c r="AG1332" s="66"/>
      <c r="AH1332" s="66"/>
      <c r="AI1332" s="66"/>
      <c r="AJ1332" s="66"/>
      <c r="AK1332" s="66"/>
      <c r="AL1332" s="66"/>
      <c r="AM1332" s="66"/>
      <c r="AN1332" s="66"/>
      <c r="AO1332" s="66"/>
      <c r="AP1332" s="66"/>
      <c r="AQ1332" s="66"/>
      <c r="AR1332" s="66"/>
      <c r="AS1332" s="66"/>
      <c r="AT1332" s="66"/>
      <c r="AU1332" s="66"/>
      <c r="AV1332" s="66"/>
      <c r="AW1332" s="66"/>
      <c r="AX1332" s="66"/>
      <c r="AY1332" s="66"/>
      <c r="AZ1332" s="66"/>
      <c r="BA1332" s="66"/>
      <c r="BB1332" s="66"/>
      <c r="BC1332" s="66"/>
      <c r="BD1332" s="66"/>
      <c r="BE1332" s="66"/>
      <c r="BF1332" s="66"/>
      <c r="BG1332" s="66"/>
      <c r="BH1332" s="66"/>
      <c r="BI1332" s="66"/>
      <c r="BJ1332" s="66"/>
      <c r="BK1332" s="66"/>
      <c r="BL1332" s="66"/>
      <c r="BM1332" s="66"/>
      <c r="BN1332" s="66"/>
      <c r="BO1332" s="66"/>
      <c r="BP1332" s="66"/>
      <c r="BQ1332" s="66"/>
      <c r="BR1332" s="66"/>
      <c r="BS1332" s="66"/>
      <c r="BT1332" s="66"/>
      <c r="BU1332" s="66"/>
      <c r="BV1332" s="66"/>
      <c r="BW1332" s="66"/>
      <c r="BX1332" s="66"/>
      <c r="BY1332" s="66"/>
      <c r="BZ1332" s="66"/>
      <c r="CA1332" s="66"/>
      <c r="CB1332" s="66"/>
      <c r="CC1332" s="66"/>
    </row>
    <row r="1333" spans="1:81" x14ac:dyDescent="0.25">
      <c r="A1333" s="66"/>
      <c r="B1333" s="66"/>
      <c r="C1333" s="79"/>
      <c r="D1333" s="67"/>
      <c r="E1333" s="66"/>
      <c r="F1333" s="66"/>
      <c r="G1333" s="66"/>
      <c r="H1333" s="66"/>
      <c r="I1333" s="110"/>
      <c r="J1333" s="110"/>
      <c r="K1333" s="111"/>
      <c r="L1333" s="111"/>
      <c r="M1333" s="112"/>
      <c r="N1333" s="112"/>
      <c r="O1333" s="112"/>
      <c r="P1333" s="66"/>
      <c r="Q1333" s="66"/>
      <c r="R1333" s="66"/>
      <c r="S1333" s="66"/>
      <c r="T1333" s="66"/>
      <c r="U1333" s="66"/>
      <c r="V1333" s="66"/>
      <c r="W1333" s="66"/>
      <c r="X1333" s="66"/>
      <c r="Y1333" s="66"/>
      <c r="Z1333" s="66"/>
      <c r="AA1333" s="66"/>
      <c r="AB1333" s="66"/>
      <c r="AC1333" s="66"/>
      <c r="AD1333" s="66"/>
      <c r="AE1333" s="66"/>
      <c r="AF1333" s="66"/>
      <c r="AG1333" s="66"/>
      <c r="AH1333" s="66"/>
      <c r="AI1333" s="66"/>
      <c r="AJ1333" s="66"/>
      <c r="AK1333" s="66"/>
      <c r="AL1333" s="66"/>
      <c r="AM1333" s="66"/>
      <c r="AN1333" s="66"/>
      <c r="AO1333" s="66"/>
      <c r="AP1333" s="66"/>
      <c r="AQ1333" s="66"/>
      <c r="AR1333" s="66"/>
      <c r="AS1333" s="66"/>
      <c r="AT1333" s="66"/>
      <c r="AU1333" s="66"/>
      <c r="AV1333" s="66"/>
      <c r="AW1333" s="66"/>
      <c r="AX1333" s="66"/>
      <c r="AY1333" s="66"/>
      <c r="AZ1333" s="66"/>
      <c r="BA1333" s="66"/>
      <c r="BB1333" s="66"/>
      <c r="BC1333" s="66"/>
      <c r="BD1333" s="66"/>
      <c r="BE1333" s="66"/>
      <c r="BF1333" s="66"/>
      <c r="BG1333" s="66"/>
      <c r="BH1333" s="66"/>
      <c r="BI1333" s="66"/>
      <c r="BJ1333" s="66"/>
      <c r="BK1333" s="66"/>
      <c r="BL1333" s="66"/>
      <c r="BM1333" s="66"/>
      <c r="BN1333" s="66"/>
      <c r="BO1333" s="66"/>
      <c r="BP1333" s="66"/>
      <c r="BQ1333" s="66"/>
      <c r="BR1333" s="66"/>
      <c r="BS1333" s="66"/>
      <c r="BT1333" s="66"/>
      <c r="BU1333" s="66"/>
      <c r="BV1333" s="66"/>
      <c r="BW1333" s="66"/>
      <c r="BX1333" s="66"/>
      <c r="BY1333" s="66"/>
      <c r="BZ1333" s="66"/>
      <c r="CA1333" s="66"/>
      <c r="CB1333" s="66"/>
      <c r="CC1333" s="66"/>
    </row>
    <row r="1334" spans="1:81" x14ac:dyDescent="0.25">
      <c r="A1334" s="66"/>
      <c r="B1334" s="66"/>
      <c r="C1334" s="79"/>
      <c r="D1334" s="67"/>
      <c r="E1334" s="66"/>
      <c r="F1334" s="66"/>
      <c r="G1334" s="66"/>
      <c r="H1334" s="66"/>
      <c r="I1334" s="110"/>
      <c r="J1334" s="110"/>
      <c r="K1334" s="111"/>
      <c r="L1334" s="111"/>
      <c r="M1334" s="112"/>
      <c r="N1334" s="112"/>
      <c r="O1334" s="112"/>
      <c r="P1334" s="66"/>
      <c r="Q1334" s="66"/>
      <c r="R1334" s="66"/>
      <c r="S1334" s="66"/>
      <c r="T1334" s="66"/>
      <c r="U1334" s="66"/>
      <c r="V1334" s="66"/>
      <c r="W1334" s="66"/>
      <c r="X1334" s="66"/>
      <c r="Y1334" s="66"/>
      <c r="Z1334" s="66"/>
      <c r="AA1334" s="66"/>
      <c r="AB1334" s="66"/>
      <c r="AC1334" s="66"/>
      <c r="AD1334" s="66"/>
      <c r="AE1334" s="66"/>
      <c r="AF1334" s="66"/>
      <c r="AG1334" s="66"/>
      <c r="AH1334" s="66"/>
      <c r="AI1334" s="66"/>
      <c r="AJ1334" s="66"/>
      <c r="AK1334" s="66"/>
      <c r="AL1334" s="66"/>
      <c r="AM1334" s="66"/>
      <c r="AN1334" s="66"/>
      <c r="AO1334" s="66"/>
      <c r="AP1334" s="66"/>
      <c r="AQ1334" s="66"/>
      <c r="AR1334" s="66"/>
      <c r="AS1334" s="66"/>
      <c r="AT1334" s="66"/>
      <c r="AU1334" s="66"/>
      <c r="AV1334" s="66"/>
      <c r="AW1334" s="66"/>
      <c r="AX1334" s="66"/>
      <c r="AY1334" s="66"/>
      <c r="AZ1334" s="66"/>
      <c r="BA1334" s="66"/>
      <c r="BB1334" s="66"/>
      <c r="BC1334" s="66"/>
      <c r="BD1334" s="66"/>
      <c r="BE1334" s="66"/>
      <c r="BF1334" s="66"/>
      <c r="BG1334" s="66"/>
      <c r="BH1334" s="66"/>
      <c r="BI1334" s="66"/>
      <c r="BJ1334" s="66"/>
      <c r="BK1334" s="66"/>
      <c r="BL1334" s="66"/>
      <c r="BM1334" s="66"/>
      <c r="BN1334" s="66"/>
      <c r="BO1334" s="66"/>
      <c r="BP1334" s="66"/>
      <c r="BQ1334" s="66"/>
      <c r="BR1334" s="66"/>
      <c r="BS1334" s="66"/>
      <c r="BT1334" s="66"/>
      <c r="BU1334" s="66"/>
      <c r="BV1334" s="66"/>
      <c r="BW1334" s="66"/>
      <c r="BX1334" s="66"/>
      <c r="BY1334" s="66"/>
      <c r="BZ1334" s="66"/>
      <c r="CA1334" s="66"/>
      <c r="CB1334" s="66"/>
      <c r="CC1334" s="66"/>
    </row>
    <row r="1335" spans="1:81" x14ac:dyDescent="0.25">
      <c r="A1335" s="66"/>
      <c r="B1335" s="66"/>
      <c r="C1335" s="79"/>
      <c r="D1335" s="67"/>
      <c r="E1335" s="66"/>
      <c r="F1335" s="66"/>
      <c r="G1335" s="66"/>
      <c r="H1335" s="66"/>
      <c r="I1335" s="110"/>
      <c r="J1335" s="110"/>
      <c r="K1335" s="111"/>
      <c r="L1335" s="111"/>
      <c r="M1335" s="112"/>
      <c r="N1335" s="112"/>
      <c r="O1335" s="112"/>
      <c r="P1335" s="66"/>
      <c r="Q1335" s="66"/>
      <c r="R1335" s="66"/>
      <c r="S1335" s="66"/>
      <c r="T1335" s="66"/>
      <c r="U1335" s="66"/>
      <c r="V1335" s="66"/>
      <c r="W1335" s="66"/>
      <c r="X1335" s="66"/>
      <c r="Y1335" s="66"/>
      <c r="Z1335" s="66"/>
      <c r="AA1335" s="66"/>
      <c r="AB1335" s="66"/>
      <c r="AC1335" s="66"/>
      <c r="AD1335" s="66"/>
      <c r="AE1335" s="66"/>
      <c r="AF1335" s="66"/>
      <c r="AG1335" s="66"/>
      <c r="AH1335" s="66"/>
      <c r="AI1335" s="66"/>
      <c r="AJ1335" s="66"/>
      <c r="AK1335" s="66"/>
      <c r="AL1335" s="66"/>
      <c r="AM1335" s="66"/>
      <c r="AN1335" s="66"/>
      <c r="AO1335" s="66"/>
      <c r="AP1335" s="66"/>
      <c r="AQ1335" s="66"/>
      <c r="AR1335" s="66"/>
      <c r="AS1335" s="66"/>
      <c r="AT1335" s="66"/>
      <c r="AU1335" s="66"/>
      <c r="AV1335" s="66"/>
      <c r="AW1335" s="66"/>
      <c r="AX1335" s="66"/>
      <c r="AY1335" s="66"/>
      <c r="AZ1335" s="66"/>
      <c r="BA1335" s="66"/>
      <c r="BB1335" s="66"/>
      <c r="BC1335" s="66"/>
      <c r="BD1335" s="66"/>
      <c r="BE1335" s="66"/>
      <c r="BF1335" s="66"/>
      <c r="BG1335" s="66"/>
      <c r="BH1335" s="66"/>
      <c r="BI1335" s="66"/>
      <c r="BJ1335" s="66"/>
      <c r="BK1335" s="66"/>
      <c r="BL1335" s="66"/>
      <c r="BM1335" s="66"/>
      <c r="BN1335" s="66"/>
      <c r="BO1335" s="66"/>
      <c r="BP1335" s="66"/>
      <c r="BQ1335" s="66"/>
      <c r="BR1335" s="66"/>
      <c r="BS1335" s="66"/>
      <c r="BT1335" s="66"/>
      <c r="BU1335" s="66"/>
      <c r="BV1335" s="66"/>
      <c r="BW1335" s="66"/>
      <c r="BX1335" s="66"/>
      <c r="BY1335" s="66"/>
      <c r="BZ1335" s="66"/>
      <c r="CA1335" s="66"/>
      <c r="CB1335" s="66"/>
      <c r="CC1335" s="66"/>
    </row>
    <row r="1336" spans="1:81" x14ac:dyDescent="0.25">
      <c r="A1336" s="66"/>
      <c r="B1336" s="66"/>
      <c r="C1336" s="79"/>
      <c r="D1336" s="67"/>
      <c r="E1336" s="66"/>
      <c r="F1336" s="66"/>
      <c r="G1336" s="66"/>
      <c r="H1336" s="66"/>
      <c r="I1336" s="110"/>
      <c r="J1336" s="110"/>
      <c r="K1336" s="111"/>
      <c r="L1336" s="111"/>
      <c r="M1336" s="112"/>
      <c r="N1336" s="112"/>
      <c r="O1336" s="112"/>
      <c r="P1336" s="66"/>
      <c r="Q1336" s="66"/>
      <c r="R1336" s="66"/>
      <c r="S1336" s="66"/>
      <c r="T1336" s="66"/>
      <c r="U1336" s="66"/>
      <c r="V1336" s="66"/>
      <c r="W1336" s="66"/>
      <c r="X1336" s="66"/>
      <c r="Y1336" s="66"/>
      <c r="Z1336" s="66"/>
      <c r="AA1336" s="66"/>
      <c r="AB1336" s="66"/>
      <c r="AC1336" s="66"/>
      <c r="AD1336" s="66"/>
      <c r="AE1336" s="66"/>
      <c r="AF1336" s="66"/>
      <c r="AG1336" s="66"/>
      <c r="AH1336" s="66"/>
      <c r="AI1336" s="66"/>
      <c r="AJ1336" s="66"/>
      <c r="AK1336" s="66"/>
      <c r="AL1336" s="66"/>
      <c r="AM1336" s="66"/>
      <c r="AN1336" s="66"/>
      <c r="AO1336" s="66"/>
      <c r="AP1336" s="66"/>
      <c r="AQ1336" s="66"/>
      <c r="AR1336" s="66"/>
      <c r="AS1336" s="66"/>
      <c r="AT1336" s="66"/>
      <c r="AU1336" s="66"/>
      <c r="AV1336" s="66"/>
      <c r="AW1336" s="66"/>
      <c r="AX1336" s="66"/>
      <c r="AY1336" s="66"/>
      <c r="AZ1336" s="66"/>
      <c r="BA1336" s="66"/>
      <c r="BB1336" s="66"/>
      <c r="BC1336" s="66"/>
      <c r="BD1336" s="66"/>
      <c r="BE1336" s="66"/>
      <c r="BF1336" s="66"/>
      <c r="BG1336" s="66"/>
      <c r="BH1336" s="66"/>
      <c r="BI1336" s="66"/>
      <c r="BJ1336" s="66"/>
      <c r="BK1336" s="66"/>
      <c r="BL1336" s="66"/>
      <c r="BM1336" s="66"/>
      <c r="BN1336" s="66"/>
      <c r="BO1336" s="66"/>
      <c r="BP1336" s="66"/>
      <c r="BQ1336" s="66"/>
      <c r="BR1336" s="66"/>
      <c r="BS1336" s="66"/>
      <c r="BT1336" s="66"/>
      <c r="BU1336" s="66"/>
      <c r="BV1336" s="66"/>
      <c r="BW1336" s="66"/>
      <c r="BX1336" s="66"/>
      <c r="BY1336" s="66"/>
      <c r="BZ1336" s="66"/>
      <c r="CA1336" s="66"/>
      <c r="CB1336" s="66"/>
      <c r="CC1336" s="66"/>
    </row>
    <row r="1337" spans="1:81" x14ac:dyDescent="0.25">
      <c r="A1337" s="66"/>
      <c r="B1337" s="66"/>
      <c r="C1337" s="79"/>
      <c r="D1337" s="67"/>
      <c r="E1337" s="66"/>
      <c r="F1337" s="66"/>
      <c r="G1337" s="66"/>
      <c r="H1337" s="66"/>
      <c r="I1337" s="110"/>
      <c r="J1337" s="110"/>
      <c r="K1337" s="111"/>
      <c r="L1337" s="111"/>
      <c r="M1337" s="112"/>
      <c r="N1337" s="112"/>
      <c r="O1337" s="112"/>
      <c r="P1337" s="66"/>
      <c r="Q1337" s="66"/>
      <c r="R1337" s="66"/>
      <c r="S1337" s="66"/>
      <c r="T1337" s="66"/>
      <c r="U1337" s="66"/>
      <c r="V1337" s="66"/>
      <c r="W1337" s="66"/>
      <c r="X1337" s="66"/>
      <c r="Y1337" s="66"/>
      <c r="Z1337" s="66"/>
      <c r="AA1337" s="66"/>
      <c r="AB1337" s="66"/>
      <c r="AC1337" s="66"/>
      <c r="AD1337" s="66"/>
      <c r="AE1337" s="66"/>
      <c r="AF1337" s="66"/>
      <c r="AG1337" s="66"/>
      <c r="AH1337" s="66"/>
      <c r="AI1337" s="66"/>
      <c r="AJ1337" s="66"/>
      <c r="AK1337" s="66"/>
      <c r="AL1337" s="66"/>
      <c r="AM1337" s="66"/>
      <c r="AN1337" s="66"/>
      <c r="AO1337" s="66"/>
      <c r="AP1337" s="66"/>
      <c r="AQ1337" s="66"/>
      <c r="AR1337" s="66"/>
      <c r="AS1337" s="66"/>
      <c r="AT1337" s="66"/>
      <c r="AU1337" s="66"/>
      <c r="AV1337" s="66"/>
      <c r="AW1337" s="66"/>
      <c r="AX1337" s="66"/>
      <c r="AY1337" s="66"/>
      <c r="AZ1337" s="66"/>
      <c r="BA1337" s="66"/>
      <c r="BB1337" s="66"/>
      <c r="BC1337" s="66"/>
      <c r="BD1337" s="66"/>
      <c r="BE1337" s="66"/>
      <c r="BF1337" s="66"/>
      <c r="BG1337" s="66"/>
      <c r="BH1337" s="66"/>
      <c r="BI1337" s="66"/>
      <c r="BJ1337" s="66"/>
      <c r="BK1337" s="66"/>
      <c r="BL1337" s="66"/>
      <c r="BM1337" s="66"/>
      <c r="BN1337" s="66"/>
      <c r="BO1337" s="66"/>
      <c r="BP1337" s="66"/>
      <c r="BQ1337" s="66"/>
      <c r="BR1337" s="66"/>
      <c r="BS1337" s="66"/>
      <c r="BT1337" s="66"/>
      <c r="BU1337" s="66"/>
      <c r="BV1337" s="66"/>
      <c r="BW1337" s="66"/>
      <c r="BX1337" s="66"/>
      <c r="BY1337" s="66"/>
      <c r="BZ1337" s="66"/>
      <c r="CA1337" s="66"/>
      <c r="CB1337" s="66"/>
      <c r="CC1337" s="66"/>
    </row>
    <row r="1338" spans="1:81" x14ac:dyDescent="0.25">
      <c r="A1338" s="66"/>
      <c r="B1338" s="66"/>
      <c r="C1338" s="79"/>
      <c r="D1338" s="67"/>
      <c r="E1338" s="66"/>
      <c r="F1338" s="66"/>
      <c r="G1338" s="66"/>
      <c r="H1338" s="66"/>
      <c r="I1338" s="110"/>
      <c r="J1338" s="110"/>
      <c r="K1338" s="111"/>
      <c r="L1338" s="111"/>
      <c r="M1338" s="112"/>
      <c r="N1338" s="112"/>
      <c r="O1338" s="112"/>
      <c r="P1338" s="66"/>
      <c r="Q1338" s="66"/>
      <c r="R1338" s="66"/>
      <c r="S1338" s="66"/>
      <c r="T1338" s="66"/>
      <c r="U1338" s="66"/>
      <c r="V1338" s="66"/>
      <c r="W1338" s="66"/>
      <c r="X1338" s="66"/>
      <c r="Y1338" s="66"/>
      <c r="Z1338" s="66"/>
      <c r="AA1338" s="66"/>
      <c r="AB1338" s="66"/>
      <c r="AC1338" s="66"/>
      <c r="AD1338" s="66"/>
      <c r="AE1338" s="66"/>
      <c r="AF1338" s="66"/>
      <c r="AG1338" s="66"/>
      <c r="AH1338" s="66"/>
      <c r="AI1338" s="66"/>
      <c r="AJ1338" s="66"/>
      <c r="AK1338" s="66"/>
      <c r="AL1338" s="66"/>
      <c r="AM1338" s="66"/>
      <c r="AN1338" s="66"/>
      <c r="AO1338" s="66"/>
      <c r="AP1338" s="66"/>
      <c r="AQ1338" s="66"/>
      <c r="AR1338" s="66"/>
      <c r="AS1338" s="66"/>
      <c r="AT1338" s="66"/>
      <c r="AU1338" s="66"/>
      <c r="AV1338" s="66"/>
      <c r="AW1338" s="66"/>
      <c r="AX1338" s="66"/>
      <c r="AY1338" s="66"/>
      <c r="AZ1338" s="66"/>
      <c r="BA1338" s="66"/>
      <c r="BB1338" s="66"/>
      <c r="BC1338" s="66"/>
      <c r="BD1338" s="66"/>
      <c r="BE1338" s="66"/>
      <c r="BF1338" s="66"/>
      <c r="BG1338" s="66"/>
      <c r="BH1338" s="66"/>
      <c r="BI1338" s="66"/>
      <c r="BJ1338" s="66"/>
      <c r="BK1338" s="66"/>
      <c r="BL1338" s="66"/>
      <c r="BM1338" s="66"/>
      <c r="BN1338" s="66"/>
      <c r="BO1338" s="66"/>
      <c r="BP1338" s="66"/>
      <c r="BQ1338" s="66"/>
      <c r="BR1338" s="66"/>
      <c r="BS1338" s="66"/>
      <c r="BT1338" s="66"/>
      <c r="BU1338" s="66"/>
      <c r="BV1338" s="66"/>
      <c r="BW1338" s="66"/>
      <c r="BX1338" s="66"/>
      <c r="BY1338" s="66"/>
      <c r="BZ1338" s="66"/>
      <c r="CA1338" s="66"/>
      <c r="CB1338" s="66"/>
      <c r="CC1338" s="66"/>
    </row>
    <row r="1339" spans="1:81" x14ac:dyDescent="0.25">
      <c r="A1339" s="66"/>
      <c r="B1339" s="66"/>
      <c r="C1339" s="79"/>
      <c r="D1339" s="67"/>
      <c r="E1339" s="66"/>
      <c r="F1339" s="66"/>
      <c r="G1339" s="66"/>
      <c r="H1339" s="66"/>
      <c r="I1339" s="110"/>
      <c r="J1339" s="110"/>
      <c r="K1339" s="111"/>
      <c r="L1339" s="111"/>
      <c r="M1339" s="112"/>
      <c r="N1339" s="112"/>
      <c r="O1339" s="112"/>
      <c r="P1339" s="66"/>
      <c r="Q1339" s="66"/>
      <c r="R1339" s="66"/>
      <c r="S1339" s="66"/>
      <c r="T1339" s="66"/>
      <c r="U1339" s="66"/>
      <c r="V1339" s="66"/>
      <c r="W1339" s="66"/>
      <c r="X1339" s="66"/>
      <c r="Y1339" s="66"/>
      <c r="Z1339" s="66"/>
      <c r="AA1339" s="66"/>
      <c r="AB1339" s="66"/>
      <c r="AC1339" s="66"/>
      <c r="AD1339" s="66"/>
      <c r="AE1339" s="66"/>
      <c r="AF1339" s="66"/>
      <c r="AG1339" s="66"/>
      <c r="AH1339" s="66"/>
      <c r="AI1339" s="66"/>
      <c r="AJ1339" s="66"/>
      <c r="AK1339" s="66"/>
      <c r="AL1339" s="66"/>
      <c r="AM1339" s="66"/>
      <c r="AN1339" s="66"/>
      <c r="AO1339" s="66"/>
      <c r="AP1339" s="66"/>
      <c r="AQ1339" s="66"/>
      <c r="AR1339" s="66"/>
      <c r="AS1339" s="66"/>
      <c r="AT1339" s="66"/>
      <c r="AU1339" s="66"/>
      <c r="AV1339" s="66"/>
      <c r="AW1339" s="66"/>
      <c r="AX1339" s="66"/>
      <c r="AY1339" s="66"/>
      <c r="AZ1339" s="66"/>
      <c r="BA1339" s="66"/>
      <c r="BB1339" s="66"/>
      <c r="BC1339" s="66"/>
      <c r="BD1339" s="66"/>
      <c r="BE1339" s="66"/>
      <c r="BF1339" s="66"/>
      <c r="BG1339" s="66"/>
      <c r="BH1339" s="66"/>
      <c r="BI1339" s="66"/>
      <c r="BJ1339" s="66"/>
      <c r="BK1339" s="66"/>
      <c r="BL1339" s="66"/>
      <c r="BM1339" s="66"/>
      <c r="BN1339" s="66"/>
      <c r="BO1339" s="66"/>
      <c r="BP1339" s="66"/>
      <c r="BQ1339" s="66"/>
      <c r="BR1339" s="66"/>
      <c r="BS1339" s="66"/>
      <c r="BT1339" s="66"/>
      <c r="BU1339" s="66"/>
      <c r="BV1339" s="66"/>
      <c r="BW1339" s="66"/>
      <c r="BX1339" s="66"/>
      <c r="BY1339" s="66"/>
      <c r="BZ1339" s="66"/>
      <c r="CA1339" s="66"/>
      <c r="CB1339" s="66"/>
      <c r="CC1339" s="66"/>
    </row>
    <row r="1340" spans="1:81" x14ac:dyDescent="0.25">
      <c r="A1340" s="66"/>
      <c r="B1340" s="66"/>
      <c r="C1340" s="79"/>
      <c r="D1340" s="67"/>
      <c r="E1340" s="66"/>
      <c r="F1340" s="66"/>
      <c r="G1340" s="66"/>
      <c r="H1340" s="66"/>
      <c r="I1340" s="110"/>
      <c r="J1340" s="110"/>
      <c r="K1340" s="111"/>
      <c r="L1340" s="111"/>
      <c r="M1340" s="112"/>
      <c r="N1340" s="112"/>
      <c r="O1340" s="112"/>
      <c r="P1340" s="66"/>
      <c r="Q1340" s="66"/>
      <c r="R1340" s="66"/>
      <c r="S1340" s="66"/>
      <c r="T1340" s="66"/>
      <c r="U1340" s="66"/>
      <c r="V1340" s="66"/>
      <c r="W1340" s="66"/>
      <c r="X1340" s="66"/>
      <c r="Y1340" s="66"/>
      <c r="Z1340" s="66"/>
      <c r="AA1340" s="66"/>
      <c r="AB1340" s="66"/>
      <c r="AC1340" s="66"/>
      <c r="AD1340" s="66"/>
      <c r="AE1340" s="66"/>
      <c r="AF1340" s="66"/>
      <c r="AG1340" s="66"/>
      <c r="AH1340" s="66"/>
      <c r="AI1340" s="66"/>
      <c r="AJ1340" s="66"/>
      <c r="AK1340" s="66"/>
      <c r="AL1340" s="66"/>
      <c r="AM1340" s="66"/>
      <c r="AN1340" s="66"/>
      <c r="AO1340" s="66"/>
      <c r="AP1340" s="66"/>
      <c r="AQ1340" s="66"/>
      <c r="AR1340" s="66"/>
      <c r="AS1340" s="66"/>
      <c r="AT1340" s="66"/>
      <c r="AU1340" s="66"/>
      <c r="AV1340" s="66"/>
      <c r="AW1340" s="66"/>
      <c r="AX1340" s="66"/>
      <c r="AY1340" s="66"/>
      <c r="AZ1340" s="66"/>
      <c r="BA1340" s="66"/>
      <c r="BB1340" s="66"/>
      <c r="BC1340" s="66"/>
      <c r="BD1340" s="66"/>
      <c r="BE1340" s="66"/>
      <c r="BF1340" s="66"/>
      <c r="BG1340" s="66"/>
      <c r="BH1340" s="66"/>
      <c r="BI1340" s="66"/>
      <c r="BJ1340" s="66"/>
      <c r="BK1340" s="66"/>
      <c r="BL1340" s="66"/>
      <c r="BM1340" s="66"/>
      <c r="BN1340" s="66"/>
      <c r="BO1340" s="66"/>
      <c r="BP1340" s="66"/>
      <c r="BQ1340" s="66"/>
      <c r="BR1340" s="66"/>
      <c r="BS1340" s="66"/>
      <c r="BT1340" s="66"/>
      <c r="BU1340" s="66"/>
      <c r="BV1340" s="66"/>
      <c r="BW1340" s="66"/>
      <c r="BX1340" s="66"/>
      <c r="BY1340" s="66"/>
      <c r="BZ1340" s="66"/>
      <c r="CA1340" s="66"/>
      <c r="CB1340" s="66"/>
      <c r="CC1340" s="66"/>
    </row>
    <row r="1341" spans="1:81" x14ac:dyDescent="0.25">
      <c r="A1341" s="66"/>
      <c r="B1341" s="66"/>
      <c r="C1341" s="79"/>
      <c r="D1341" s="67"/>
      <c r="E1341" s="66"/>
      <c r="F1341" s="66"/>
      <c r="G1341" s="66"/>
      <c r="H1341" s="66"/>
      <c r="I1341" s="110"/>
      <c r="J1341" s="110"/>
      <c r="K1341" s="111"/>
      <c r="L1341" s="111"/>
      <c r="M1341" s="112"/>
      <c r="N1341" s="112"/>
      <c r="O1341" s="112"/>
      <c r="P1341" s="66"/>
      <c r="Q1341" s="66"/>
      <c r="R1341" s="66"/>
      <c r="S1341" s="66"/>
      <c r="T1341" s="66"/>
      <c r="U1341" s="66"/>
      <c r="V1341" s="66"/>
      <c r="W1341" s="66"/>
      <c r="X1341" s="66"/>
      <c r="Y1341" s="66"/>
      <c r="Z1341" s="66"/>
      <c r="AA1341" s="66"/>
      <c r="AB1341" s="66"/>
      <c r="AC1341" s="66"/>
      <c r="AD1341" s="66"/>
      <c r="AE1341" s="66"/>
      <c r="AF1341" s="66"/>
      <c r="AG1341" s="66"/>
      <c r="AH1341" s="66"/>
      <c r="AI1341" s="66"/>
      <c r="AJ1341" s="66"/>
      <c r="AK1341" s="66"/>
      <c r="AL1341" s="66"/>
      <c r="AM1341" s="66"/>
      <c r="AN1341" s="66"/>
      <c r="AO1341" s="66"/>
      <c r="AP1341" s="66"/>
      <c r="AQ1341" s="66"/>
      <c r="AR1341" s="66"/>
      <c r="AS1341" s="66"/>
      <c r="AT1341" s="66"/>
      <c r="AU1341" s="66"/>
      <c r="AV1341" s="66"/>
      <c r="AW1341" s="66"/>
      <c r="AX1341" s="66"/>
      <c r="AY1341" s="66"/>
      <c r="AZ1341" s="66"/>
      <c r="BA1341" s="66"/>
      <c r="BB1341" s="66"/>
      <c r="BC1341" s="66"/>
      <c r="BD1341" s="66"/>
      <c r="BE1341" s="66"/>
      <c r="BF1341" s="66"/>
      <c r="BG1341" s="66"/>
      <c r="BH1341" s="66"/>
      <c r="BI1341" s="66"/>
      <c r="BJ1341" s="66"/>
      <c r="BK1341" s="66"/>
      <c r="BL1341" s="66"/>
      <c r="BM1341" s="66"/>
      <c r="BN1341" s="66"/>
      <c r="BO1341" s="66"/>
      <c r="BP1341" s="66"/>
      <c r="BQ1341" s="66"/>
      <c r="BR1341" s="66"/>
      <c r="BS1341" s="66"/>
      <c r="BT1341" s="66"/>
      <c r="BU1341" s="66"/>
      <c r="BV1341" s="66"/>
      <c r="BW1341" s="66"/>
      <c r="BX1341" s="66"/>
      <c r="BY1341" s="66"/>
      <c r="BZ1341" s="66"/>
      <c r="CA1341" s="66"/>
      <c r="CB1341" s="66"/>
      <c r="CC1341" s="66"/>
    </row>
    <row r="1342" spans="1:81" x14ac:dyDescent="0.25">
      <c r="A1342" s="66"/>
      <c r="B1342" s="66"/>
      <c r="C1342" s="79"/>
      <c r="D1342" s="67"/>
      <c r="E1342" s="66"/>
      <c r="F1342" s="66"/>
      <c r="G1342" s="66"/>
      <c r="H1342" s="66"/>
      <c r="I1342" s="110"/>
      <c r="J1342" s="110"/>
      <c r="K1342" s="111"/>
      <c r="L1342" s="111"/>
      <c r="M1342" s="112"/>
      <c r="N1342" s="112"/>
      <c r="O1342" s="112"/>
      <c r="P1342" s="66"/>
      <c r="Q1342" s="66"/>
      <c r="R1342" s="66"/>
      <c r="S1342" s="66"/>
      <c r="T1342" s="66"/>
      <c r="U1342" s="66"/>
      <c r="V1342" s="66"/>
      <c r="W1342" s="66"/>
      <c r="X1342" s="66"/>
      <c r="Y1342" s="66"/>
      <c r="Z1342" s="66"/>
      <c r="AA1342" s="66"/>
      <c r="AB1342" s="66"/>
      <c r="AC1342" s="66"/>
      <c r="AD1342" s="66"/>
      <c r="AE1342" s="66"/>
      <c r="AF1342" s="66"/>
      <c r="AG1342" s="66"/>
      <c r="AH1342" s="66"/>
      <c r="AI1342" s="66"/>
      <c r="AJ1342" s="66"/>
      <c r="AK1342" s="66"/>
      <c r="AL1342" s="66"/>
      <c r="AM1342" s="66"/>
      <c r="AN1342" s="66"/>
      <c r="AO1342" s="66"/>
      <c r="AP1342" s="66"/>
      <c r="AQ1342" s="66"/>
      <c r="AR1342" s="66"/>
      <c r="AS1342" s="66"/>
      <c r="AT1342" s="66"/>
      <c r="AU1342" s="66"/>
      <c r="AV1342" s="66"/>
      <c r="AW1342" s="66"/>
      <c r="AX1342" s="66"/>
      <c r="AY1342" s="66"/>
      <c r="AZ1342" s="66"/>
      <c r="BA1342" s="66"/>
      <c r="BB1342" s="66"/>
      <c r="BC1342" s="66"/>
      <c r="BD1342" s="66"/>
      <c r="BE1342" s="66"/>
      <c r="BF1342" s="66"/>
      <c r="BG1342" s="66"/>
      <c r="BH1342" s="66"/>
      <c r="BI1342" s="66"/>
      <c r="BJ1342" s="66"/>
      <c r="BK1342" s="66"/>
      <c r="BL1342" s="66"/>
      <c r="BM1342" s="66"/>
      <c r="BN1342" s="66"/>
      <c r="BO1342" s="66"/>
      <c r="BP1342" s="66"/>
      <c r="BQ1342" s="66"/>
      <c r="BR1342" s="66"/>
      <c r="BS1342" s="66"/>
      <c r="BT1342" s="66"/>
      <c r="BU1342" s="66"/>
      <c r="BV1342" s="66"/>
      <c r="BW1342" s="66"/>
      <c r="BX1342" s="66"/>
      <c r="BY1342" s="66"/>
      <c r="BZ1342" s="66"/>
      <c r="CA1342" s="66"/>
      <c r="CB1342" s="66"/>
      <c r="CC1342" s="66"/>
    </row>
    <row r="1343" spans="1:81" x14ac:dyDescent="0.25">
      <c r="A1343" s="66"/>
      <c r="B1343" s="66"/>
      <c r="C1343" s="79"/>
      <c r="D1343" s="67"/>
      <c r="E1343" s="66"/>
      <c r="F1343" s="66"/>
      <c r="G1343" s="66"/>
      <c r="H1343" s="66"/>
      <c r="I1343" s="110"/>
      <c r="J1343" s="110"/>
      <c r="K1343" s="111"/>
      <c r="L1343" s="111"/>
      <c r="M1343" s="112"/>
      <c r="N1343" s="112"/>
      <c r="O1343" s="112"/>
      <c r="P1343" s="66"/>
      <c r="Q1343" s="66"/>
      <c r="R1343" s="66"/>
      <c r="S1343" s="66"/>
      <c r="T1343" s="66"/>
      <c r="U1343" s="66"/>
      <c r="V1343" s="66"/>
      <c r="W1343" s="66"/>
      <c r="X1343" s="66"/>
      <c r="Y1343" s="66"/>
      <c r="Z1343" s="66"/>
      <c r="AA1343" s="66"/>
      <c r="AB1343" s="66"/>
      <c r="AC1343" s="66"/>
      <c r="AD1343" s="66"/>
      <c r="AE1343" s="66"/>
      <c r="AF1343" s="66"/>
      <c r="AG1343" s="66"/>
      <c r="AH1343" s="66"/>
      <c r="AI1343" s="66"/>
      <c r="AJ1343" s="66"/>
      <c r="AK1343" s="66"/>
      <c r="AL1343" s="66"/>
      <c r="AM1343" s="66"/>
      <c r="AN1343" s="66"/>
      <c r="AO1343" s="66"/>
      <c r="AP1343" s="66"/>
      <c r="AQ1343" s="66"/>
      <c r="AR1343" s="66"/>
      <c r="AS1343" s="66"/>
      <c r="AT1343" s="66"/>
      <c r="AU1343" s="66"/>
      <c r="AV1343" s="66"/>
      <c r="AW1343" s="66"/>
      <c r="AX1343" s="66"/>
      <c r="AY1343" s="66"/>
      <c r="AZ1343" s="66"/>
      <c r="BA1343" s="66"/>
      <c r="BB1343" s="66"/>
      <c r="BC1343" s="66"/>
      <c r="BD1343" s="66"/>
      <c r="BE1343" s="66"/>
      <c r="BF1343" s="66"/>
      <c r="BG1343" s="66"/>
      <c r="BH1343" s="66"/>
      <c r="BI1343" s="66"/>
      <c r="BJ1343" s="66"/>
      <c r="BK1343" s="66"/>
      <c r="BL1343" s="66"/>
      <c r="BM1343" s="66"/>
      <c r="BN1343" s="66"/>
      <c r="BO1343" s="66"/>
      <c r="BP1343" s="66"/>
      <c r="BQ1343" s="66"/>
      <c r="BR1343" s="66"/>
      <c r="BS1343" s="66"/>
      <c r="BT1343" s="66"/>
      <c r="BU1343" s="66"/>
      <c r="BV1343" s="66"/>
      <c r="BW1343" s="66"/>
      <c r="BX1343" s="66"/>
      <c r="BY1343" s="66"/>
      <c r="BZ1343" s="66"/>
      <c r="CA1343" s="66"/>
      <c r="CB1343" s="66"/>
      <c r="CC1343" s="66"/>
    </row>
    <row r="1344" spans="1:81" x14ac:dyDescent="0.25">
      <c r="A1344" s="66"/>
      <c r="B1344" s="66"/>
      <c r="C1344" s="79"/>
      <c r="D1344" s="67"/>
      <c r="E1344" s="66"/>
      <c r="F1344" s="66"/>
      <c r="G1344" s="66"/>
      <c r="H1344" s="66"/>
      <c r="I1344" s="110"/>
      <c r="J1344" s="110"/>
      <c r="K1344" s="111"/>
      <c r="L1344" s="111"/>
      <c r="M1344" s="112"/>
      <c r="N1344" s="112"/>
      <c r="O1344" s="112"/>
      <c r="P1344" s="66"/>
      <c r="Q1344" s="66"/>
      <c r="R1344" s="66"/>
      <c r="S1344" s="66"/>
      <c r="T1344" s="66"/>
      <c r="U1344" s="66"/>
      <c r="V1344" s="66"/>
      <c r="W1344" s="66"/>
      <c r="X1344" s="66"/>
      <c r="Y1344" s="66"/>
      <c r="Z1344" s="66"/>
      <c r="AA1344" s="66"/>
      <c r="AB1344" s="66"/>
      <c r="AC1344" s="66"/>
      <c r="AD1344" s="66"/>
      <c r="AE1344" s="66"/>
      <c r="AF1344" s="66"/>
      <c r="AG1344" s="66"/>
      <c r="AH1344" s="66"/>
      <c r="AI1344" s="66"/>
      <c r="AJ1344" s="66"/>
      <c r="AK1344" s="66"/>
      <c r="AL1344" s="66"/>
      <c r="AM1344" s="66"/>
      <c r="AN1344" s="66"/>
      <c r="AO1344" s="66"/>
      <c r="AP1344" s="66"/>
      <c r="AQ1344" s="66"/>
      <c r="AR1344" s="66"/>
      <c r="AS1344" s="66"/>
      <c r="AT1344" s="66"/>
      <c r="AU1344" s="66"/>
      <c r="AV1344" s="66"/>
      <c r="AW1344" s="66"/>
      <c r="AX1344" s="66"/>
      <c r="AY1344" s="66"/>
      <c r="AZ1344" s="66"/>
      <c r="BA1344" s="66"/>
      <c r="BB1344" s="66"/>
      <c r="BC1344" s="66"/>
      <c r="BD1344" s="66"/>
      <c r="BE1344" s="66"/>
      <c r="BF1344" s="66"/>
      <c r="BG1344" s="66"/>
      <c r="BH1344" s="66"/>
      <c r="BI1344" s="66"/>
      <c r="BJ1344" s="66"/>
      <c r="BK1344" s="66"/>
      <c r="BL1344" s="66"/>
      <c r="BM1344" s="66"/>
      <c r="BN1344" s="66"/>
      <c r="BO1344" s="66"/>
      <c r="BP1344" s="66"/>
      <c r="BQ1344" s="66"/>
      <c r="BR1344" s="66"/>
      <c r="BS1344" s="66"/>
      <c r="BT1344" s="66"/>
      <c r="BU1344" s="66"/>
      <c r="BV1344" s="66"/>
      <c r="BW1344" s="66"/>
      <c r="BX1344" s="66"/>
      <c r="BY1344" s="66"/>
      <c r="BZ1344" s="66"/>
      <c r="CA1344" s="66"/>
      <c r="CB1344" s="66"/>
      <c r="CC1344" s="66"/>
    </row>
    <row r="1345" spans="1:81" x14ac:dyDescent="0.25">
      <c r="A1345" s="66"/>
      <c r="B1345" s="66"/>
      <c r="C1345" s="79"/>
      <c r="D1345" s="67"/>
      <c r="E1345" s="66"/>
      <c r="F1345" s="66"/>
      <c r="G1345" s="66"/>
      <c r="H1345" s="66"/>
      <c r="I1345" s="110"/>
      <c r="J1345" s="110"/>
      <c r="K1345" s="111"/>
      <c r="L1345" s="111"/>
      <c r="M1345" s="112"/>
      <c r="N1345" s="112"/>
      <c r="O1345" s="112"/>
      <c r="P1345" s="66"/>
      <c r="Q1345" s="66"/>
      <c r="R1345" s="66"/>
      <c r="S1345" s="66"/>
      <c r="T1345" s="66"/>
      <c r="U1345" s="66"/>
      <c r="V1345" s="66"/>
      <c r="W1345" s="66"/>
      <c r="X1345" s="66"/>
      <c r="Y1345" s="66"/>
      <c r="Z1345" s="66"/>
      <c r="AA1345" s="66"/>
      <c r="AB1345" s="66"/>
      <c r="AC1345" s="66"/>
      <c r="AD1345" s="66"/>
      <c r="AE1345" s="66"/>
      <c r="AF1345" s="66"/>
      <c r="AG1345" s="66"/>
      <c r="AH1345" s="66"/>
      <c r="AI1345" s="66"/>
      <c r="AJ1345" s="66"/>
      <c r="AK1345" s="66"/>
      <c r="AL1345" s="66"/>
      <c r="AM1345" s="66"/>
      <c r="AN1345" s="66"/>
      <c r="AO1345" s="66"/>
      <c r="AP1345" s="66"/>
      <c r="AQ1345" s="66"/>
      <c r="AR1345" s="66"/>
      <c r="AS1345" s="66"/>
      <c r="AT1345" s="66"/>
      <c r="AU1345" s="66"/>
      <c r="AV1345" s="66"/>
      <c r="AW1345" s="66"/>
      <c r="AX1345" s="66"/>
      <c r="AY1345" s="66"/>
      <c r="AZ1345" s="66"/>
      <c r="BA1345" s="66"/>
      <c r="BB1345" s="66"/>
      <c r="BC1345" s="66"/>
      <c r="BD1345" s="66"/>
      <c r="BE1345" s="66"/>
      <c r="BF1345" s="66"/>
      <c r="BG1345" s="66"/>
      <c r="BH1345" s="66"/>
      <c r="BI1345" s="66"/>
      <c r="BJ1345" s="66"/>
      <c r="BK1345" s="66"/>
      <c r="BL1345" s="66"/>
      <c r="BM1345" s="66"/>
      <c r="BN1345" s="66"/>
      <c r="BO1345" s="66"/>
      <c r="BP1345" s="66"/>
      <c r="BQ1345" s="66"/>
      <c r="BR1345" s="66"/>
      <c r="BS1345" s="66"/>
      <c r="BT1345" s="66"/>
      <c r="BU1345" s="66"/>
      <c r="BV1345" s="66"/>
      <c r="BW1345" s="66"/>
      <c r="BX1345" s="66"/>
      <c r="BY1345" s="66"/>
      <c r="BZ1345" s="66"/>
      <c r="CA1345" s="66"/>
      <c r="CB1345" s="66"/>
      <c r="CC1345" s="66"/>
    </row>
    <row r="1346" spans="1:81" x14ac:dyDescent="0.25">
      <c r="A1346" s="66"/>
      <c r="B1346" s="66"/>
      <c r="C1346" s="79"/>
      <c r="D1346" s="67"/>
      <c r="E1346" s="66"/>
      <c r="F1346" s="66"/>
      <c r="G1346" s="66"/>
      <c r="H1346" s="66"/>
      <c r="I1346" s="110"/>
      <c r="J1346" s="110"/>
      <c r="K1346" s="111"/>
      <c r="L1346" s="111"/>
      <c r="M1346" s="112"/>
      <c r="N1346" s="112"/>
      <c r="O1346" s="112"/>
      <c r="P1346" s="66"/>
      <c r="Q1346" s="66"/>
      <c r="R1346" s="66"/>
      <c r="S1346" s="66"/>
      <c r="T1346" s="66"/>
      <c r="U1346" s="66"/>
      <c r="V1346" s="66"/>
      <c r="W1346" s="66"/>
      <c r="X1346" s="66"/>
      <c r="Y1346" s="66"/>
      <c r="Z1346" s="66"/>
      <c r="AA1346" s="66"/>
      <c r="AB1346" s="66"/>
      <c r="AC1346" s="66"/>
      <c r="AD1346" s="66"/>
      <c r="AE1346" s="66"/>
      <c r="AF1346" s="66"/>
      <c r="AG1346" s="66"/>
      <c r="AH1346" s="66"/>
      <c r="AI1346" s="66"/>
      <c r="AJ1346" s="66"/>
      <c r="AK1346" s="66"/>
      <c r="AL1346" s="66"/>
      <c r="AM1346" s="66"/>
      <c r="AN1346" s="66"/>
      <c r="AO1346" s="66"/>
      <c r="AP1346" s="66"/>
      <c r="AQ1346" s="66"/>
      <c r="AR1346" s="66"/>
      <c r="AS1346" s="66"/>
      <c r="AT1346" s="66"/>
      <c r="AU1346" s="66"/>
      <c r="AV1346" s="66"/>
      <c r="AW1346" s="66"/>
      <c r="AX1346" s="66"/>
      <c r="AY1346" s="66"/>
      <c r="AZ1346" s="66"/>
      <c r="BA1346" s="66"/>
      <c r="BB1346" s="66"/>
      <c r="BC1346" s="66"/>
      <c r="BD1346" s="66"/>
      <c r="BE1346" s="66"/>
      <c r="BF1346" s="66"/>
      <c r="BG1346" s="66"/>
      <c r="BH1346" s="66"/>
      <c r="BI1346" s="66"/>
      <c r="BJ1346" s="66"/>
      <c r="BK1346" s="66"/>
      <c r="BL1346" s="66"/>
      <c r="BM1346" s="66"/>
      <c r="BN1346" s="66"/>
      <c r="BO1346" s="66"/>
      <c r="BP1346" s="66"/>
      <c r="BQ1346" s="66"/>
      <c r="BR1346" s="66"/>
      <c r="BS1346" s="66"/>
      <c r="BT1346" s="66"/>
      <c r="BU1346" s="66"/>
      <c r="BV1346" s="66"/>
      <c r="BW1346" s="66"/>
      <c r="BX1346" s="66"/>
      <c r="BY1346" s="66"/>
      <c r="BZ1346" s="66"/>
      <c r="CA1346" s="66"/>
      <c r="CB1346" s="66"/>
      <c r="CC1346" s="66"/>
    </row>
    <row r="1347" spans="1:81" x14ac:dyDescent="0.25">
      <c r="A1347" s="66"/>
      <c r="B1347" s="66"/>
      <c r="C1347" s="79"/>
      <c r="D1347" s="67"/>
      <c r="E1347" s="66"/>
      <c r="F1347" s="66"/>
      <c r="G1347" s="66"/>
      <c r="H1347" s="66"/>
      <c r="I1347" s="110"/>
      <c r="J1347" s="110"/>
      <c r="K1347" s="111"/>
      <c r="L1347" s="111"/>
      <c r="M1347" s="112"/>
      <c r="N1347" s="112"/>
      <c r="O1347" s="112"/>
      <c r="P1347" s="66"/>
      <c r="Q1347" s="66"/>
      <c r="R1347" s="66"/>
      <c r="S1347" s="66"/>
      <c r="T1347" s="66"/>
      <c r="U1347" s="66"/>
      <c r="V1347" s="66"/>
      <c r="W1347" s="66"/>
      <c r="X1347" s="66"/>
      <c r="Y1347" s="66"/>
      <c r="Z1347" s="66"/>
      <c r="AA1347" s="66"/>
      <c r="AB1347" s="66"/>
      <c r="AC1347" s="66"/>
      <c r="AD1347" s="66"/>
      <c r="AE1347" s="66"/>
      <c r="AF1347" s="66"/>
      <c r="AG1347" s="66"/>
      <c r="AH1347" s="66"/>
      <c r="AI1347" s="66"/>
      <c r="AJ1347" s="66"/>
      <c r="AK1347" s="66"/>
      <c r="AL1347" s="66"/>
      <c r="AM1347" s="66"/>
      <c r="AN1347" s="66"/>
      <c r="AO1347" s="66"/>
      <c r="AP1347" s="66"/>
      <c r="AQ1347" s="66"/>
      <c r="AR1347" s="66"/>
      <c r="AS1347" s="66"/>
      <c r="AT1347" s="66"/>
      <c r="AU1347" s="66"/>
      <c r="AV1347" s="66"/>
      <c r="AW1347" s="66"/>
      <c r="AX1347" s="66"/>
      <c r="AY1347" s="66"/>
      <c r="AZ1347" s="66"/>
      <c r="BA1347" s="66"/>
      <c r="BB1347" s="66"/>
      <c r="BC1347" s="66"/>
      <c r="BD1347" s="66"/>
      <c r="BE1347" s="66"/>
      <c r="BF1347" s="66"/>
      <c r="BG1347" s="66"/>
      <c r="BH1347" s="66"/>
      <c r="BI1347" s="66"/>
      <c r="BJ1347" s="66"/>
      <c r="BK1347" s="66"/>
      <c r="BL1347" s="66"/>
      <c r="BM1347" s="66"/>
      <c r="BN1347" s="66"/>
      <c r="BO1347" s="66"/>
      <c r="BP1347" s="66"/>
      <c r="BQ1347" s="66"/>
      <c r="BR1347" s="66"/>
      <c r="BS1347" s="66"/>
      <c r="BT1347" s="66"/>
      <c r="BU1347" s="66"/>
      <c r="BV1347" s="66"/>
      <c r="BW1347" s="66"/>
      <c r="BX1347" s="66"/>
      <c r="BY1347" s="66"/>
      <c r="BZ1347" s="66"/>
      <c r="CA1347" s="66"/>
      <c r="CB1347" s="66"/>
      <c r="CC1347" s="66"/>
    </row>
    <row r="1348" spans="1:81" x14ac:dyDescent="0.25">
      <c r="A1348" s="66"/>
      <c r="B1348" s="66"/>
      <c r="C1348" s="79"/>
      <c r="D1348" s="67"/>
      <c r="E1348" s="66"/>
      <c r="F1348" s="66"/>
      <c r="G1348" s="66"/>
      <c r="H1348" s="66"/>
      <c r="I1348" s="110"/>
      <c r="J1348" s="110"/>
      <c r="K1348" s="111"/>
      <c r="L1348" s="111"/>
      <c r="M1348" s="112"/>
      <c r="N1348" s="112"/>
      <c r="O1348" s="112"/>
      <c r="P1348" s="66"/>
      <c r="Q1348" s="66"/>
      <c r="R1348" s="66"/>
      <c r="S1348" s="66"/>
      <c r="T1348" s="66"/>
      <c r="U1348" s="66"/>
      <c r="V1348" s="66"/>
      <c r="W1348" s="66"/>
      <c r="X1348" s="66"/>
      <c r="Y1348" s="66"/>
      <c r="Z1348" s="66"/>
      <c r="AA1348" s="66"/>
      <c r="AB1348" s="66"/>
      <c r="AC1348" s="66"/>
      <c r="AD1348" s="66"/>
      <c r="AE1348" s="66"/>
      <c r="AF1348" s="66"/>
      <c r="AG1348" s="66"/>
      <c r="AH1348" s="66"/>
      <c r="AI1348" s="66"/>
      <c r="AJ1348" s="66"/>
      <c r="AK1348" s="66"/>
      <c r="AL1348" s="66"/>
      <c r="AM1348" s="66"/>
      <c r="AN1348" s="66"/>
      <c r="AO1348" s="66"/>
      <c r="AP1348" s="66"/>
      <c r="AQ1348" s="66"/>
      <c r="AR1348" s="66"/>
      <c r="AS1348" s="66"/>
      <c r="AT1348" s="66"/>
      <c r="AU1348" s="66"/>
      <c r="AV1348" s="66"/>
      <c r="AW1348" s="66"/>
      <c r="AX1348" s="66"/>
      <c r="AY1348" s="66"/>
      <c r="AZ1348" s="66"/>
      <c r="BA1348" s="66"/>
      <c r="BB1348" s="66"/>
      <c r="BC1348" s="66"/>
      <c r="BD1348" s="66"/>
      <c r="BE1348" s="66"/>
      <c r="BF1348" s="66"/>
      <c r="BG1348" s="66"/>
      <c r="BH1348" s="66"/>
      <c r="BI1348" s="66"/>
      <c r="BJ1348" s="66"/>
      <c r="BK1348" s="66"/>
      <c r="BL1348" s="66"/>
      <c r="BM1348" s="66"/>
      <c r="BN1348" s="66"/>
      <c r="BO1348" s="66"/>
      <c r="BP1348" s="66"/>
      <c r="BQ1348" s="66"/>
      <c r="BR1348" s="66"/>
      <c r="BS1348" s="66"/>
      <c r="BT1348" s="66"/>
      <c r="BU1348" s="66"/>
      <c r="BV1348" s="66"/>
      <c r="BW1348" s="66"/>
      <c r="BX1348" s="66"/>
      <c r="BY1348" s="66"/>
      <c r="BZ1348" s="66"/>
      <c r="CA1348" s="66"/>
      <c r="CB1348" s="66"/>
      <c r="CC1348" s="66"/>
    </row>
    <row r="1349" spans="1:81" x14ac:dyDescent="0.25">
      <c r="A1349" s="66"/>
      <c r="B1349" s="66"/>
      <c r="C1349" s="79"/>
      <c r="D1349" s="67"/>
      <c r="E1349" s="66"/>
      <c r="F1349" s="66"/>
      <c r="G1349" s="66"/>
      <c r="H1349" s="66"/>
      <c r="I1349" s="110"/>
      <c r="J1349" s="110"/>
      <c r="K1349" s="111"/>
      <c r="L1349" s="111"/>
      <c r="M1349" s="112"/>
      <c r="N1349" s="112"/>
      <c r="O1349" s="112"/>
      <c r="P1349" s="66"/>
      <c r="Q1349" s="66"/>
      <c r="R1349" s="66"/>
      <c r="S1349" s="66"/>
      <c r="T1349" s="66"/>
      <c r="U1349" s="66"/>
      <c r="V1349" s="66"/>
      <c r="W1349" s="66"/>
      <c r="X1349" s="66"/>
      <c r="Y1349" s="66"/>
      <c r="Z1349" s="66"/>
      <c r="AA1349" s="66"/>
      <c r="AB1349" s="66"/>
      <c r="AC1349" s="66"/>
      <c r="AD1349" s="66"/>
      <c r="AE1349" s="66"/>
      <c r="AF1349" s="66"/>
      <c r="AG1349" s="66"/>
      <c r="AH1349" s="66"/>
      <c r="AI1349" s="66"/>
      <c r="AJ1349" s="66"/>
      <c r="AK1349" s="66"/>
      <c r="AL1349" s="66"/>
      <c r="AM1349" s="66"/>
      <c r="AN1349" s="66"/>
      <c r="AO1349" s="66"/>
      <c r="AP1349" s="66"/>
      <c r="AQ1349" s="66"/>
      <c r="AR1349" s="66"/>
      <c r="AS1349" s="66"/>
      <c r="AT1349" s="66"/>
      <c r="AU1349" s="66"/>
      <c r="AV1349" s="66"/>
      <c r="AW1349" s="66"/>
      <c r="AX1349" s="66"/>
      <c r="AY1349" s="66"/>
      <c r="AZ1349" s="66"/>
      <c r="BA1349" s="66"/>
      <c r="BB1349" s="66"/>
      <c r="BC1349" s="66"/>
      <c r="BD1349" s="66"/>
      <c r="BE1349" s="66"/>
      <c r="BF1349" s="66"/>
      <c r="BG1349" s="66"/>
      <c r="BH1349" s="66"/>
      <c r="BI1349" s="66"/>
      <c r="BJ1349" s="66"/>
      <c r="BK1349" s="66"/>
      <c r="BL1349" s="66"/>
      <c r="BM1349" s="66"/>
      <c r="BN1349" s="66"/>
      <c r="BO1349" s="66"/>
      <c r="BP1349" s="66"/>
      <c r="BQ1349" s="66"/>
      <c r="BR1349" s="66"/>
      <c r="BS1349" s="66"/>
      <c r="BT1349" s="66"/>
      <c r="BU1349" s="66"/>
      <c r="BV1349" s="66"/>
      <c r="BW1349" s="66"/>
      <c r="BX1349" s="66"/>
      <c r="BY1349" s="66"/>
      <c r="BZ1349" s="66"/>
      <c r="CA1349" s="66"/>
      <c r="CB1349" s="66"/>
      <c r="CC1349" s="66"/>
    </row>
    <row r="1350" spans="1:81" x14ac:dyDescent="0.25">
      <c r="A1350" s="66"/>
      <c r="B1350" s="66"/>
      <c r="C1350" s="79"/>
      <c r="D1350" s="67"/>
      <c r="E1350" s="66"/>
      <c r="F1350" s="66"/>
      <c r="G1350" s="66"/>
      <c r="H1350" s="66"/>
      <c r="I1350" s="110"/>
      <c r="J1350" s="110"/>
      <c r="K1350" s="111"/>
      <c r="L1350" s="111"/>
      <c r="M1350" s="112"/>
      <c r="N1350" s="112"/>
      <c r="O1350" s="112"/>
      <c r="P1350" s="66"/>
      <c r="Q1350" s="66"/>
      <c r="R1350" s="66"/>
      <c r="S1350" s="66"/>
      <c r="T1350" s="66"/>
      <c r="U1350" s="66"/>
      <c r="V1350" s="66"/>
      <c r="W1350" s="66"/>
      <c r="X1350" s="66"/>
      <c r="Y1350" s="66"/>
      <c r="Z1350" s="66"/>
      <c r="AA1350" s="66"/>
      <c r="AB1350" s="66"/>
      <c r="AC1350" s="66"/>
      <c r="AD1350" s="66"/>
      <c r="AE1350" s="66"/>
      <c r="AF1350" s="66"/>
      <c r="AG1350" s="66"/>
      <c r="AH1350" s="66"/>
      <c r="AI1350" s="66"/>
      <c r="AJ1350" s="66"/>
      <c r="AK1350" s="66"/>
      <c r="AL1350" s="66"/>
      <c r="AM1350" s="66"/>
      <c r="AN1350" s="66"/>
      <c r="AO1350" s="66"/>
      <c r="AP1350" s="66"/>
      <c r="AQ1350" s="66"/>
      <c r="AR1350" s="66"/>
      <c r="AS1350" s="66"/>
      <c r="AT1350" s="66"/>
      <c r="AU1350" s="66"/>
      <c r="AV1350" s="66"/>
      <c r="AW1350" s="66"/>
      <c r="AX1350" s="66"/>
      <c r="AY1350" s="66"/>
      <c r="AZ1350" s="66"/>
      <c r="BA1350" s="66"/>
      <c r="BB1350" s="66"/>
      <c r="BC1350" s="66"/>
      <c r="BD1350" s="66"/>
      <c r="BE1350" s="66"/>
      <c r="BF1350" s="66"/>
      <c r="BG1350" s="66"/>
      <c r="BH1350" s="66"/>
      <c r="BI1350" s="66"/>
      <c r="BJ1350" s="66"/>
      <c r="BK1350" s="66"/>
      <c r="BL1350" s="66"/>
      <c r="BM1350" s="66"/>
      <c r="BN1350" s="66"/>
      <c r="BO1350" s="66"/>
      <c r="BP1350" s="66"/>
      <c r="BQ1350" s="66"/>
      <c r="BR1350" s="66"/>
      <c r="BS1350" s="66"/>
      <c r="BT1350" s="66"/>
      <c r="BU1350" s="66"/>
      <c r="BV1350" s="66"/>
      <c r="BW1350" s="66"/>
      <c r="BX1350" s="66"/>
      <c r="BY1350" s="66"/>
      <c r="BZ1350" s="66"/>
      <c r="CA1350" s="66"/>
      <c r="CB1350" s="66"/>
      <c r="CC1350" s="66"/>
    </row>
    <row r="1351" spans="1:81" x14ac:dyDescent="0.25">
      <c r="A1351" s="66"/>
      <c r="B1351" s="66"/>
      <c r="C1351" s="79"/>
      <c r="D1351" s="67"/>
      <c r="E1351" s="66"/>
      <c r="F1351" s="66"/>
      <c r="G1351" s="66"/>
      <c r="H1351" s="66"/>
      <c r="I1351" s="110"/>
      <c r="J1351" s="110"/>
      <c r="K1351" s="111"/>
      <c r="L1351" s="111"/>
      <c r="M1351" s="112"/>
      <c r="N1351" s="112"/>
      <c r="O1351" s="112"/>
      <c r="P1351" s="66"/>
      <c r="Q1351" s="66"/>
      <c r="R1351" s="66"/>
      <c r="S1351" s="66"/>
      <c r="T1351" s="66"/>
      <c r="U1351" s="66"/>
      <c r="V1351" s="66"/>
      <c r="W1351" s="66"/>
      <c r="X1351" s="66"/>
      <c r="Y1351" s="66"/>
      <c r="Z1351" s="66"/>
      <c r="AA1351" s="66"/>
      <c r="AB1351" s="66"/>
      <c r="AC1351" s="66"/>
      <c r="AD1351" s="66"/>
      <c r="AE1351" s="66"/>
      <c r="AF1351" s="66"/>
      <c r="AG1351" s="66"/>
      <c r="AH1351" s="66"/>
      <c r="AI1351" s="66"/>
      <c r="AJ1351" s="66"/>
      <c r="AK1351" s="66"/>
      <c r="AL1351" s="66"/>
      <c r="AM1351" s="66"/>
      <c r="AN1351" s="66"/>
      <c r="AO1351" s="66"/>
      <c r="AP1351" s="66"/>
      <c r="AQ1351" s="66"/>
      <c r="AR1351" s="66"/>
      <c r="AS1351" s="66"/>
      <c r="AT1351" s="66"/>
      <c r="AU1351" s="66"/>
      <c r="AV1351" s="66"/>
      <c r="AW1351" s="66"/>
      <c r="AX1351" s="66"/>
      <c r="AY1351" s="66"/>
      <c r="AZ1351" s="66"/>
      <c r="BA1351" s="66"/>
      <c r="BB1351" s="66"/>
      <c r="BC1351" s="66"/>
      <c r="BD1351" s="66"/>
      <c r="BE1351" s="66"/>
      <c r="BF1351" s="66"/>
      <c r="BG1351" s="66"/>
      <c r="BH1351" s="66"/>
      <c r="BI1351" s="66"/>
      <c r="BJ1351" s="66"/>
      <c r="BK1351" s="66"/>
      <c r="BL1351" s="66"/>
      <c r="BM1351" s="66"/>
      <c r="BN1351" s="66"/>
      <c r="BO1351" s="66"/>
      <c r="BP1351" s="66"/>
      <c r="BQ1351" s="66"/>
      <c r="BR1351" s="66"/>
      <c r="BS1351" s="66"/>
      <c r="BT1351" s="66"/>
      <c r="BU1351" s="66"/>
      <c r="BV1351" s="66"/>
      <c r="BW1351" s="66"/>
      <c r="BX1351" s="66"/>
      <c r="BY1351" s="66"/>
      <c r="BZ1351" s="66"/>
      <c r="CA1351" s="66"/>
      <c r="CB1351" s="66"/>
      <c r="CC1351" s="66"/>
    </row>
    <row r="1352" spans="1:81" x14ac:dyDescent="0.25">
      <c r="A1352" s="66"/>
      <c r="B1352" s="66"/>
      <c r="C1352" s="79"/>
      <c r="D1352" s="67"/>
      <c r="E1352" s="66"/>
      <c r="F1352" s="66"/>
      <c r="G1352" s="66"/>
      <c r="H1352" s="66"/>
      <c r="I1352" s="110"/>
      <c r="J1352" s="110"/>
      <c r="K1352" s="111"/>
      <c r="L1352" s="111"/>
      <c r="M1352" s="112"/>
      <c r="N1352" s="112"/>
      <c r="O1352" s="112"/>
      <c r="P1352" s="66"/>
      <c r="Q1352" s="66"/>
      <c r="R1352" s="66"/>
      <c r="S1352" s="66"/>
      <c r="T1352" s="66"/>
      <c r="U1352" s="66"/>
      <c r="V1352" s="66"/>
      <c r="W1352" s="66"/>
      <c r="X1352" s="66"/>
      <c r="Y1352" s="66"/>
      <c r="Z1352" s="66"/>
      <c r="AA1352" s="66"/>
      <c r="AB1352" s="66"/>
      <c r="AC1352" s="66"/>
      <c r="AD1352" s="66"/>
      <c r="AE1352" s="66"/>
      <c r="AF1352" s="66"/>
      <c r="AG1352" s="66"/>
      <c r="AH1352" s="66"/>
      <c r="AI1352" s="66"/>
      <c r="AJ1352" s="66"/>
      <c r="AK1352" s="66"/>
      <c r="AL1352" s="66"/>
      <c r="AM1352" s="66"/>
      <c r="AN1352" s="66"/>
      <c r="AO1352" s="66"/>
      <c r="AP1352" s="66"/>
      <c r="AQ1352" s="66"/>
      <c r="AR1352" s="66"/>
      <c r="AS1352" s="66"/>
      <c r="AT1352" s="66"/>
      <c r="AU1352" s="66"/>
      <c r="AV1352" s="66"/>
      <c r="AW1352" s="66"/>
      <c r="AX1352" s="66"/>
      <c r="AY1352" s="66"/>
      <c r="AZ1352" s="66"/>
      <c r="BA1352" s="66"/>
      <c r="BB1352" s="66"/>
      <c r="BC1352" s="66"/>
      <c r="BD1352" s="66"/>
      <c r="BE1352" s="66"/>
      <c r="BF1352" s="66"/>
      <c r="BG1352" s="66"/>
      <c r="BH1352" s="66"/>
      <c r="BI1352" s="66"/>
      <c r="BJ1352" s="66"/>
      <c r="BK1352" s="66"/>
      <c r="BL1352" s="66"/>
      <c r="BM1352" s="66"/>
      <c r="BN1352" s="66"/>
      <c r="BO1352" s="66"/>
      <c r="BP1352" s="66"/>
      <c r="BQ1352" s="66"/>
      <c r="BR1352" s="66"/>
      <c r="BS1352" s="66"/>
      <c r="BT1352" s="66"/>
      <c r="BU1352" s="66"/>
      <c r="BV1352" s="66"/>
      <c r="BW1352" s="66"/>
      <c r="BX1352" s="66"/>
      <c r="BY1352" s="66"/>
      <c r="BZ1352" s="66"/>
      <c r="CA1352" s="66"/>
      <c r="CB1352" s="66"/>
      <c r="CC1352" s="66"/>
    </row>
    <row r="1353" spans="1:81" x14ac:dyDescent="0.25">
      <c r="A1353" s="66"/>
      <c r="B1353" s="66"/>
      <c r="C1353" s="79"/>
      <c r="D1353" s="67"/>
      <c r="E1353" s="66"/>
      <c r="F1353" s="66"/>
      <c r="G1353" s="66"/>
      <c r="H1353" s="66"/>
      <c r="I1353" s="110"/>
      <c r="J1353" s="110"/>
      <c r="K1353" s="111"/>
      <c r="L1353" s="111"/>
      <c r="M1353" s="112"/>
      <c r="N1353" s="112"/>
      <c r="O1353" s="112"/>
      <c r="P1353" s="66"/>
      <c r="Q1353" s="66"/>
      <c r="R1353" s="66"/>
      <c r="S1353" s="66"/>
      <c r="T1353" s="66"/>
      <c r="U1353" s="66"/>
      <c r="V1353" s="66"/>
      <c r="W1353" s="66"/>
      <c r="X1353" s="66"/>
      <c r="Y1353" s="66"/>
      <c r="Z1353" s="66"/>
      <c r="AA1353" s="66"/>
      <c r="AB1353" s="66"/>
      <c r="AC1353" s="66"/>
      <c r="AD1353" s="66"/>
      <c r="AE1353" s="66"/>
      <c r="AF1353" s="66"/>
      <c r="AG1353" s="66"/>
      <c r="AH1353" s="66"/>
      <c r="AI1353" s="66"/>
      <c r="AJ1353" s="66"/>
      <c r="AK1353" s="66"/>
      <c r="AL1353" s="66"/>
      <c r="AM1353" s="66"/>
      <c r="AN1353" s="66"/>
      <c r="AO1353" s="66"/>
      <c r="AP1353" s="66"/>
      <c r="AQ1353" s="66"/>
      <c r="AR1353" s="66"/>
      <c r="AS1353" s="66"/>
      <c r="AT1353" s="66"/>
      <c r="AU1353" s="66"/>
      <c r="AV1353" s="66"/>
      <c r="AW1353" s="66"/>
      <c r="AX1353" s="66"/>
      <c r="AY1353" s="66"/>
      <c r="AZ1353" s="66"/>
      <c r="BA1353" s="66"/>
      <c r="BB1353" s="66"/>
      <c r="BC1353" s="66"/>
      <c r="BD1353" s="66"/>
      <c r="BE1353" s="66"/>
      <c r="BF1353" s="66"/>
      <c r="BG1353" s="66"/>
      <c r="BH1353" s="66"/>
      <c r="BI1353" s="66"/>
      <c r="BJ1353" s="66"/>
      <c r="BK1353" s="66"/>
      <c r="BL1353" s="66"/>
      <c r="BM1353" s="66"/>
      <c r="BN1353" s="66"/>
      <c r="BO1353" s="66"/>
      <c r="BP1353" s="66"/>
      <c r="BQ1353" s="66"/>
      <c r="BR1353" s="66"/>
      <c r="BS1353" s="66"/>
      <c r="BT1353" s="66"/>
      <c r="BU1353" s="66"/>
      <c r="BV1353" s="66"/>
      <c r="BW1353" s="66"/>
      <c r="BX1353" s="66"/>
      <c r="BY1353" s="66"/>
      <c r="BZ1353" s="66"/>
      <c r="CA1353" s="66"/>
      <c r="CB1353" s="66"/>
      <c r="CC1353" s="66"/>
    </row>
    <row r="1354" spans="1:81" x14ac:dyDescent="0.25">
      <c r="A1354" s="66"/>
      <c r="B1354" s="66"/>
      <c r="C1354" s="79"/>
      <c r="D1354" s="67"/>
      <c r="E1354" s="66"/>
      <c r="F1354" s="66"/>
      <c r="G1354" s="66"/>
      <c r="H1354" s="66"/>
      <c r="I1354" s="110"/>
      <c r="J1354" s="110"/>
      <c r="K1354" s="111"/>
      <c r="L1354" s="111"/>
      <c r="M1354" s="112"/>
      <c r="N1354" s="112"/>
      <c r="O1354" s="112"/>
      <c r="P1354" s="66"/>
      <c r="Q1354" s="66"/>
      <c r="R1354" s="66"/>
      <c r="S1354" s="66"/>
      <c r="T1354" s="66"/>
      <c r="U1354" s="66"/>
      <c r="V1354" s="66"/>
      <c r="W1354" s="66"/>
      <c r="X1354" s="66"/>
      <c r="Y1354" s="66"/>
      <c r="Z1354" s="66"/>
      <c r="AA1354" s="66"/>
      <c r="AB1354" s="66"/>
      <c r="AC1354" s="66"/>
      <c r="AD1354" s="66"/>
      <c r="AE1354" s="66"/>
      <c r="AF1354" s="66"/>
      <c r="AG1354" s="66"/>
      <c r="AH1354" s="66"/>
      <c r="AI1354" s="66"/>
      <c r="AJ1354" s="66"/>
      <c r="AK1354" s="66"/>
      <c r="AL1354" s="66"/>
      <c r="AM1354" s="66"/>
      <c r="AN1354" s="66"/>
      <c r="AO1354" s="66"/>
      <c r="AP1354" s="66"/>
      <c r="AQ1354" s="66"/>
      <c r="AR1354" s="66"/>
      <c r="AS1354" s="66"/>
      <c r="AT1354" s="66"/>
      <c r="AU1354" s="66"/>
      <c r="AV1354" s="66"/>
      <c r="AW1354" s="66"/>
      <c r="AX1354" s="66"/>
      <c r="AY1354" s="66"/>
      <c r="AZ1354" s="66"/>
      <c r="BA1354" s="66"/>
      <c r="BB1354" s="66"/>
      <c r="BC1354" s="66"/>
      <c r="BD1354" s="66"/>
      <c r="BE1354" s="66"/>
      <c r="BF1354" s="66"/>
      <c r="BG1354" s="66"/>
      <c r="BH1354" s="66"/>
      <c r="BI1354" s="66"/>
      <c r="BJ1354" s="66"/>
      <c r="BK1354" s="66"/>
      <c r="BL1354" s="66"/>
      <c r="BM1354" s="66"/>
      <c r="BN1354" s="66"/>
      <c r="BO1354" s="66"/>
      <c r="BP1354" s="66"/>
      <c r="BQ1354" s="66"/>
      <c r="BR1354" s="66"/>
      <c r="BS1354" s="66"/>
      <c r="BT1354" s="66"/>
      <c r="BU1354" s="66"/>
      <c r="BV1354" s="66"/>
      <c r="BW1354" s="66"/>
      <c r="BX1354" s="66"/>
      <c r="BY1354" s="66"/>
      <c r="BZ1354" s="66"/>
      <c r="CA1354" s="66"/>
      <c r="CB1354" s="66"/>
      <c r="CC1354" s="66"/>
    </row>
    <row r="1355" spans="1:81" x14ac:dyDescent="0.25">
      <c r="A1355" s="66"/>
      <c r="B1355" s="66"/>
      <c r="C1355" s="79"/>
      <c r="D1355" s="67"/>
      <c r="E1355" s="66"/>
      <c r="F1355" s="66"/>
      <c r="G1355" s="66"/>
      <c r="H1355" s="66"/>
      <c r="I1355" s="110"/>
      <c r="J1355" s="110"/>
      <c r="K1355" s="111"/>
      <c r="L1355" s="111"/>
      <c r="M1355" s="112"/>
      <c r="N1355" s="112"/>
      <c r="O1355" s="112"/>
      <c r="P1355" s="66"/>
      <c r="Q1355" s="66"/>
      <c r="R1355" s="66"/>
      <c r="S1355" s="66"/>
      <c r="T1355" s="66"/>
      <c r="U1355" s="66"/>
      <c r="V1355" s="66"/>
      <c r="W1355" s="66"/>
      <c r="X1355" s="66"/>
      <c r="Y1355" s="66"/>
      <c r="Z1355" s="66"/>
      <c r="AA1355" s="66"/>
      <c r="AB1355" s="66"/>
      <c r="AC1355" s="66"/>
      <c r="AD1355" s="66"/>
      <c r="AE1355" s="66"/>
      <c r="AF1355" s="66"/>
      <c r="AG1355" s="66"/>
      <c r="AH1355" s="66"/>
      <c r="AI1355" s="66"/>
      <c r="AJ1355" s="66"/>
      <c r="AK1355" s="66"/>
      <c r="AL1355" s="66"/>
      <c r="AM1355" s="66"/>
      <c r="AN1355" s="66"/>
      <c r="AO1355" s="66"/>
      <c r="AP1355" s="66"/>
      <c r="AQ1355" s="66"/>
      <c r="AR1355" s="66"/>
      <c r="AS1355" s="66"/>
      <c r="AT1355" s="66"/>
      <c r="AU1355" s="66"/>
      <c r="AV1355" s="66"/>
      <c r="AW1355" s="66"/>
      <c r="AX1355" s="66"/>
      <c r="AY1355" s="66"/>
      <c r="AZ1355" s="66"/>
      <c r="BA1355" s="66"/>
      <c r="BB1355" s="66"/>
      <c r="BC1355" s="66"/>
      <c r="BD1355" s="66"/>
      <c r="BE1355" s="66"/>
      <c r="BF1355" s="66"/>
      <c r="BG1355" s="66"/>
      <c r="BH1355" s="66"/>
      <c r="BI1355" s="66"/>
      <c r="BJ1355" s="66"/>
      <c r="BK1355" s="66"/>
      <c r="BL1355" s="66"/>
      <c r="BM1355" s="66"/>
      <c r="BN1355" s="66"/>
      <c r="BO1355" s="66"/>
      <c r="BP1355" s="66"/>
      <c r="BQ1355" s="66"/>
      <c r="BR1355" s="66"/>
      <c r="BS1355" s="66"/>
      <c r="BT1355" s="66"/>
      <c r="BU1355" s="66"/>
      <c r="BV1355" s="66"/>
      <c r="BW1355" s="66"/>
      <c r="BX1355" s="66"/>
      <c r="BY1355" s="66"/>
      <c r="BZ1355" s="66"/>
      <c r="CA1355" s="66"/>
      <c r="CB1355" s="66"/>
      <c r="CC1355" s="66"/>
    </row>
    <row r="1356" spans="1:81" x14ac:dyDescent="0.25">
      <c r="A1356" s="66"/>
      <c r="B1356" s="66"/>
      <c r="C1356" s="79"/>
      <c r="D1356" s="67"/>
      <c r="E1356" s="66"/>
      <c r="F1356" s="66"/>
      <c r="G1356" s="66"/>
      <c r="H1356" s="66"/>
      <c r="I1356" s="110"/>
      <c r="J1356" s="110"/>
      <c r="K1356" s="111"/>
      <c r="L1356" s="111"/>
      <c r="M1356" s="112"/>
      <c r="N1356" s="112"/>
      <c r="O1356" s="112"/>
      <c r="P1356" s="66"/>
      <c r="Q1356" s="66"/>
      <c r="R1356" s="66"/>
      <c r="S1356" s="66"/>
      <c r="T1356" s="66"/>
      <c r="U1356" s="66"/>
      <c r="V1356" s="66"/>
      <c r="W1356" s="66"/>
      <c r="X1356" s="66"/>
      <c r="Y1356" s="66"/>
      <c r="Z1356" s="66"/>
      <c r="AA1356" s="66"/>
      <c r="AB1356" s="66"/>
      <c r="AC1356" s="66"/>
      <c r="AD1356" s="66"/>
      <c r="AE1356" s="66"/>
      <c r="AF1356" s="66"/>
      <c r="AG1356" s="66"/>
      <c r="AH1356" s="66"/>
      <c r="AI1356" s="66"/>
      <c r="AJ1356" s="66"/>
      <c r="AK1356" s="66"/>
      <c r="AL1356" s="66"/>
      <c r="AM1356" s="66"/>
      <c r="AN1356" s="66"/>
      <c r="AO1356" s="66"/>
      <c r="AP1356" s="66"/>
      <c r="AQ1356" s="66"/>
      <c r="AR1356" s="66"/>
      <c r="AS1356" s="66"/>
      <c r="AT1356" s="66"/>
      <c r="AU1356" s="66"/>
      <c r="AV1356" s="66"/>
      <c r="AW1356" s="66"/>
      <c r="AX1356" s="66"/>
      <c r="AY1356" s="66"/>
      <c r="AZ1356" s="66"/>
      <c r="BA1356" s="66"/>
      <c r="BB1356" s="66"/>
      <c r="BC1356" s="66"/>
      <c r="BD1356" s="66"/>
      <c r="BE1356" s="66"/>
      <c r="BF1356" s="66"/>
      <c r="BG1356" s="66"/>
      <c r="BH1356" s="66"/>
      <c r="BI1356" s="66"/>
      <c r="BJ1356" s="66"/>
      <c r="BK1356" s="66"/>
      <c r="BL1356" s="66"/>
      <c r="BM1356" s="66"/>
      <c r="BN1356" s="66"/>
      <c r="BO1356" s="66"/>
      <c r="BP1356" s="66"/>
      <c r="BQ1356" s="66"/>
      <c r="BR1356" s="66"/>
      <c r="BS1356" s="66"/>
      <c r="BT1356" s="66"/>
      <c r="BU1356" s="66"/>
      <c r="BV1356" s="66"/>
      <c r="BW1356" s="66"/>
      <c r="BX1356" s="66"/>
      <c r="BY1356" s="66"/>
      <c r="BZ1356" s="66"/>
      <c r="CA1356" s="66"/>
      <c r="CB1356" s="66"/>
      <c r="CC1356" s="66"/>
    </row>
    <row r="1357" spans="1:81" x14ac:dyDescent="0.25">
      <c r="A1357" s="66"/>
      <c r="B1357" s="66"/>
      <c r="C1357" s="79"/>
      <c r="D1357" s="67"/>
      <c r="E1357" s="66"/>
      <c r="F1357" s="66"/>
      <c r="G1357" s="66"/>
      <c r="H1357" s="66"/>
      <c r="I1357" s="110"/>
      <c r="J1357" s="110"/>
      <c r="K1357" s="111"/>
      <c r="L1357" s="111"/>
      <c r="M1357" s="112"/>
      <c r="N1357" s="112"/>
      <c r="O1357" s="112"/>
      <c r="P1357" s="66"/>
      <c r="Q1357" s="66"/>
      <c r="R1357" s="66"/>
      <c r="S1357" s="66"/>
      <c r="T1357" s="66"/>
      <c r="U1357" s="66"/>
      <c r="V1357" s="66"/>
      <c r="W1357" s="66"/>
      <c r="X1357" s="66"/>
      <c r="Y1357" s="66"/>
      <c r="Z1357" s="66"/>
      <c r="AA1357" s="66"/>
      <c r="AB1357" s="66"/>
      <c r="AC1357" s="66"/>
      <c r="AD1357" s="66"/>
      <c r="AE1357" s="66"/>
      <c r="AF1357" s="66"/>
      <c r="AG1357" s="66"/>
      <c r="AH1357" s="66"/>
      <c r="AI1357" s="66"/>
      <c r="AJ1357" s="66"/>
      <c r="AK1357" s="66"/>
      <c r="AL1357" s="66"/>
      <c r="AM1357" s="66"/>
      <c r="AN1357" s="66"/>
      <c r="AO1357" s="66"/>
      <c r="AP1357" s="66"/>
      <c r="AQ1357" s="66"/>
      <c r="AR1357" s="66"/>
      <c r="AS1357" s="66"/>
      <c r="AT1357" s="66"/>
      <c r="AU1357" s="66"/>
      <c r="AV1357" s="66"/>
      <c r="AW1357" s="66"/>
      <c r="AX1357" s="66"/>
      <c r="AY1357" s="66"/>
      <c r="AZ1357" s="66"/>
      <c r="BA1357" s="66"/>
      <c r="BB1357" s="66"/>
      <c r="BC1357" s="66"/>
      <c r="BD1357" s="66"/>
      <c r="BE1357" s="66"/>
      <c r="BF1357" s="66"/>
      <c r="BG1357" s="66"/>
      <c r="BH1357" s="66"/>
      <c r="BI1357" s="66"/>
      <c r="BJ1357" s="66"/>
      <c r="BK1357" s="66"/>
      <c r="BL1357" s="66"/>
      <c r="BM1357" s="66"/>
      <c r="BN1357" s="66"/>
      <c r="BO1357" s="66"/>
      <c r="BP1357" s="66"/>
      <c r="BQ1357" s="66"/>
      <c r="BR1357" s="66"/>
      <c r="BS1357" s="66"/>
      <c r="BT1357" s="66"/>
      <c r="BU1357" s="66"/>
      <c r="BV1357" s="66"/>
      <c r="BW1357" s="66"/>
      <c r="BX1357" s="66"/>
      <c r="BY1357" s="66"/>
      <c r="BZ1357" s="66"/>
      <c r="CA1357" s="66"/>
      <c r="CB1357" s="66"/>
      <c r="CC1357" s="66"/>
    </row>
    <row r="1358" spans="1:81" x14ac:dyDescent="0.25">
      <c r="A1358" s="66"/>
      <c r="B1358" s="66"/>
      <c r="C1358" s="79"/>
      <c r="D1358" s="67"/>
      <c r="E1358" s="66"/>
      <c r="F1358" s="66"/>
      <c r="G1358" s="66"/>
      <c r="H1358" s="66"/>
      <c r="I1358" s="110"/>
      <c r="J1358" s="110"/>
      <c r="K1358" s="111"/>
      <c r="L1358" s="111"/>
      <c r="M1358" s="112"/>
      <c r="N1358" s="112"/>
      <c r="O1358" s="112"/>
      <c r="P1358" s="66"/>
      <c r="Q1358" s="66"/>
      <c r="R1358" s="66"/>
      <c r="S1358" s="66"/>
      <c r="T1358" s="66"/>
      <c r="U1358" s="66"/>
      <c r="V1358" s="66"/>
      <c r="W1358" s="66"/>
      <c r="X1358" s="66"/>
      <c r="Y1358" s="66"/>
      <c r="Z1358" s="66"/>
      <c r="AA1358" s="66"/>
      <c r="AB1358" s="66"/>
      <c r="AC1358" s="66"/>
      <c r="AD1358" s="66"/>
      <c r="AE1358" s="66"/>
      <c r="AF1358" s="66"/>
      <c r="AG1358" s="66"/>
      <c r="AH1358" s="66"/>
      <c r="AI1358" s="66"/>
      <c r="AJ1358" s="66"/>
      <c r="AK1358" s="66"/>
      <c r="AL1358" s="66"/>
      <c r="AM1358" s="66"/>
      <c r="AN1358" s="66"/>
      <c r="AO1358" s="66"/>
      <c r="AP1358" s="66"/>
      <c r="AQ1358" s="66"/>
      <c r="AR1358" s="66"/>
      <c r="AS1358" s="66"/>
      <c r="AT1358" s="66"/>
      <c r="AU1358" s="66"/>
      <c r="AV1358" s="66"/>
      <c r="AW1358" s="66"/>
      <c r="AX1358" s="66"/>
      <c r="AY1358" s="66"/>
      <c r="AZ1358" s="66"/>
      <c r="BA1358" s="66"/>
      <c r="BB1358" s="66"/>
      <c r="BC1358" s="66"/>
      <c r="BD1358" s="66"/>
      <c r="BE1358" s="66"/>
      <c r="BF1358" s="66"/>
      <c r="BG1358" s="66"/>
      <c r="BH1358" s="66"/>
      <c r="BI1358" s="66"/>
      <c r="BJ1358" s="66"/>
      <c r="BK1358" s="66"/>
      <c r="BL1358" s="66"/>
      <c r="BM1358" s="66"/>
      <c r="BN1358" s="66"/>
      <c r="BO1358" s="66"/>
      <c r="BP1358" s="66"/>
      <c r="BQ1358" s="66"/>
      <c r="BR1358" s="66"/>
      <c r="BS1358" s="66"/>
      <c r="BT1358" s="66"/>
      <c r="BU1358" s="66"/>
      <c r="BV1358" s="66"/>
      <c r="BW1358" s="66"/>
      <c r="BX1358" s="66"/>
      <c r="BY1358" s="66"/>
      <c r="BZ1358" s="66"/>
      <c r="CA1358" s="66"/>
      <c r="CB1358" s="66"/>
      <c r="CC1358" s="66"/>
    </row>
    <row r="1359" spans="1:81" x14ac:dyDescent="0.25">
      <c r="A1359" s="66"/>
      <c r="B1359" s="66"/>
      <c r="C1359" s="79"/>
      <c r="D1359" s="67"/>
      <c r="E1359" s="66"/>
      <c r="F1359" s="66"/>
      <c r="G1359" s="66"/>
      <c r="H1359" s="66"/>
      <c r="I1359" s="110"/>
      <c r="J1359" s="110"/>
      <c r="K1359" s="111"/>
      <c r="L1359" s="111"/>
      <c r="M1359" s="112"/>
      <c r="N1359" s="112"/>
      <c r="O1359" s="112"/>
      <c r="P1359" s="66"/>
      <c r="Q1359" s="66"/>
      <c r="R1359" s="66"/>
      <c r="S1359" s="66"/>
      <c r="T1359" s="66"/>
      <c r="U1359" s="66"/>
      <c r="V1359" s="66"/>
      <c r="W1359" s="66"/>
      <c r="X1359" s="66"/>
      <c r="Y1359" s="66"/>
      <c r="Z1359" s="66"/>
      <c r="AA1359" s="66"/>
      <c r="AB1359" s="66"/>
      <c r="AC1359" s="66"/>
      <c r="AD1359" s="66"/>
      <c r="AE1359" s="66"/>
      <c r="AF1359" s="66"/>
      <c r="AG1359" s="66"/>
      <c r="AH1359" s="66"/>
      <c r="AI1359" s="66"/>
      <c r="AJ1359" s="66"/>
      <c r="AK1359" s="66"/>
      <c r="AL1359" s="66"/>
      <c r="AM1359" s="66"/>
      <c r="AN1359" s="66"/>
      <c r="AO1359" s="66"/>
      <c r="AP1359" s="66"/>
      <c r="AQ1359" s="66"/>
      <c r="AR1359" s="66"/>
      <c r="AS1359" s="66"/>
      <c r="AT1359" s="66"/>
      <c r="AU1359" s="66"/>
      <c r="AV1359" s="66"/>
      <c r="AW1359" s="66"/>
      <c r="AX1359" s="66"/>
      <c r="AY1359" s="66"/>
      <c r="AZ1359" s="66"/>
      <c r="BA1359" s="66"/>
      <c r="BB1359" s="66"/>
      <c r="BC1359" s="66"/>
      <c r="BD1359" s="66"/>
      <c r="BE1359" s="66"/>
      <c r="BF1359" s="66"/>
      <c r="BG1359" s="66"/>
      <c r="BH1359" s="66"/>
      <c r="BI1359" s="66"/>
      <c r="BJ1359" s="66"/>
      <c r="BK1359" s="66"/>
      <c r="BL1359" s="66"/>
      <c r="BM1359" s="66"/>
      <c r="BN1359" s="66"/>
      <c r="BO1359" s="66"/>
      <c r="BP1359" s="66"/>
      <c r="BQ1359" s="66"/>
      <c r="BR1359" s="66"/>
      <c r="BS1359" s="66"/>
      <c r="BT1359" s="66"/>
      <c r="BU1359" s="66"/>
      <c r="BV1359" s="66"/>
      <c r="BW1359" s="66"/>
      <c r="BX1359" s="66"/>
      <c r="BY1359" s="66"/>
      <c r="BZ1359" s="66"/>
      <c r="CA1359" s="66"/>
      <c r="CB1359" s="66"/>
      <c r="CC1359" s="66"/>
    </row>
    <row r="1360" spans="1:81" x14ac:dyDescent="0.25">
      <c r="A1360" s="66"/>
      <c r="B1360" s="66"/>
      <c r="C1360" s="79"/>
      <c r="D1360" s="67"/>
      <c r="E1360" s="66"/>
      <c r="F1360" s="66"/>
      <c r="G1360" s="66"/>
      <c r="H1360" s="66"/>
      <c r="I1360" s="110"/>
      <c r="J1360" s="110"/>
      <c r="K1360" s="111"/>
      <c r="L1360" s="111"/>
      <c r="M1360" s="112"/>
      <c r="N1360" s="112"/>
      <c r="O1360" s="112"/>
      <c r="P1360" s="66"/>
      <c r="Q1360" s="66"/>
      <c r="R1360" s="66"/>
      <c r="S1360" s="66"/>
      <c r="T1360" s="66"/>
      <c r="U1360" s="66"/>
      <c r="V1360" s="66"/>
      <c r="W1360" s="66"/>
      <c r="X1360" s="66"/>
      <c r="Y1360" s="66"/>
      <c r="Z1360" s="66"/>
      <c r="AA1360" s="66"/>
      <c r="AB1360" s="66"/>
      <c r="AC1360" s="66"/>
      <c r="AD1360" s="66"/>
      <c r="AE1360" s="66"/>
      <c r="AF1360" s="66"/>
      <c r="AG1360" s="66"/>
      <c r="AH1360" s="66"/>
      <c r="AI1360" s="66"/>
      <c r="AJ1360" s="66"/>
      <c r="AK1360" s="66"/>
      <c r="AL1360" s="66"/>
      <c r="AM1360" s="66"/>
      <c r="AN1360" s="66"/>
      <c r="AO1360" s="66"/>
      <c r="AP1360" s="66"/>
      <c r="AQ1360" s="66"/>
      <c r="AR1360" s="66"/>
      <c r="AS1360" s="66"/>
      <c r="AT1360" s="66"/>
      <c r="AU1360" s="66"/>
      <c r="AV1360" s="66"/>
      <c r="AW1360" s="66"/>
      <c r="AX1360" s="66"/>
      <c r="AY1360" s="66"/>
      <c r="AZ1360" s="66"/>
      <c r="BA1360" s="66"/>
      <c r="BB1360" s="66"/>
      <c r="BC1360" s="66"/>
      <c r="BD1360" s="66"/>
      <c r="BE1360" s="66"/>
      <c r="BF1360" s="66"/>
      <c r="BG1360" s="66"/>
      <c r="BH1360" s="66"/>
      <c r="BI1360" s="66"/>
      <c r="BJ1360" s="66"/>
      <c r="BK1360" s="66"/>
      <c r="BL1360" s="66"/>
      <c r="BM1360" s="66"/>
      <c r="BN1360" s="66"/>
      <c r="BO1360" s="66"/>
      <c r="BP1360" s="66"/>
      <c r="BQ1360" s="66"/>
      <c r="BR1360" s="66"/>
      <c r="BS1360" s="66"/>
      <c r="BT1360" s="66"/>
      <c r="BU1360" s="66"/>
      <c r="BV1360" s="66"/>
      <c r="BW1360" s="66"/>
      <c r="BX1360" s="66"/>
      <c r="BY1360" s="66"/>
      <c r="BZ1360" s="66"/>
      <c r="CA1360" s="66"/>
      <c r="CB1360" s="66"/>
      <c r="CC1360" s="66"/>
    </row>
    <row r="1361" spans="1:81" x14ac:dyDescent="0.25">
      <c r="A1361" s="66"/>
      <c r="B1361" s="66"/>
      <c r="C1361" s="79"/>
      <c r="D1361" s="67"/>
      <c r="E1361" s="66"/>
      <c r="F1361" s="66"/>
      <c r="G1361" s="66"/>
      <c r="H1361" s="66"/>
      <c r="I1361" s="110"/>
      <c r="J1361" s="110"/>
      <c r="K1361" s="111"/>
      <c r="L1361" s="111"/>
      <c r="M1361" s="112"/>
      <c r="N1361" s="112"/>
      <c r="O1361" s="112"/>
      <c r="P1361" s="66"/>
      <c r="Q1361" s="66"/>
      <c r="R1361" s="66"/>
      <c r="S1361" s="66"/>
      <c r="T1361" s="66"/>
      <c r="U1361" s="66"/>
      <c r="V1361" s="66"/>
      <c r="W1361" s="66"/>
      <c r="X1361" s="66"/>
      <c r="Y1361" s="66"/>
      <c r="Z1361" s="66"/>
      <c r="AA1361" s="66"/>
      <c r="AB1361" s="66"/>
      <c r="AC1361" s="66"/>
      <c r="AD1361" s="66"/>
      <c r="AE1361" s="66"/>
      <c r="AF1361" s="66"/>
      <c r="AG1361" s="66"/>
      <c r="AH1361" s="66"/>
      <c r="AI1361" s="66"/>
      <c r="AJ1361" s="66"/>
      <c r="AK1361" s="66"/>
      <c r="AL1361" s="66"/>
      <c r="AM1361" s="66"/>
      <c r="AN1361" s="66"/>
      <c r="AO1361" s="66"/>
      <c r="AP1361" s="66"/>
      <c r="AQ1361" s="66"/>
      <c r="AR1361" s="66"/>
      <c r="AS1361" s="66"/>
      <c r="AT1361" s="66"/>
      <c r="AU1361" s="66"/>
      <c r="AV1361" s="66"/>
      <c r="AW1361" s="66"/>
      <c r="AX1361" s="66"/>
      <c r="AY1361" s="66"/>
      <c r="AZ1361" s="66"/>
      <c r="BA1361" s="66"/>
      <c r="BB1361" s="66"/>
      <c r="BC1361" s="66"/>
      <c r="BD1361" s="66"/>
      <c r="BE1361" s="66"/>
      <c r="BF1361" s="66"/>
      <c r="BG1361" s="66"/>
      <c r="BH1361" s="66"/>
      <c r="BI1361" s="66"/>
      <c r="BJ1361" s="66"/>
      <c r="BK1361" s="66"/>
      <c r="BL1361" s="66"/>
      <c r="BM1361" s="66"/>
      <c r="BN1361" s="66"/>
      <c r="BO1361" s="66"/>
      <c r="BP1361" s="66"/>
      <c r="BQ1361" s="66"/>
      <c r="BR1361" s="66"/>
      <c r="BS1361" s="66"/>
      <c r="BT1361" s="66"/>
      <c r="BU1361" s="66"/>
      <c r="BV1361" s="66"/>
      <c r="BW1361" s="66"/>
      <c r="BX1361" s="66"/>
      <c r="BY1361" s="66"/>
      <c r="BZ1361" s="66"/>
      <c r="CA1361" s="66"/>
      <c r="CB1361" s="66"/>
      <c r="CC1361" s="66"/>
    </row>
    <row r="1362" spans="1:81" x14ac:dyDescent="0.25">
      <c r="A1362" s="66"/>
      <c r="B1362" s="66"/>
      <c r="C1362" s="79"/>
      <c r="D1362" s="67"/>
      <c r="E1362" s="66"/>
      <c r="F1362" s="66"/>
      <c r="G1362" s="66"/>
      <c r="H1362" s="66"/>
      <c r="I1362" s="110"/>
      <c r="J1362" s="110"/>
      <c r="K1362" s="111"/>
      <c r="L1362" s="111"/>
      <c r="M1362" s="112"/>
      <c r="N1362" s="112"/>
      <c r="O1362" s="112"/>
      <c r="P1362" s="66"/>
      <c r="Q1362" s="66"/>
      <c r="R1362" s="66"/>
      <c r="S1362" s="66"/>
      <c r="T1362" s="66"/>
      <c r="U1362" s="66"/>
      <c r="V1362" s="66"/>
      <c r="W1362" s="66"/>
      <c r="X1362" s="66"/>
      <c r="Y1362" s="66"/>
      <c r="Z1362" s="66"/>
      <c r="AA1362" s="66"/>
      <c r="AB1362" s="66"/>
      <c r="AC1362" s="66"/>
      <c r="AD1362" s="66"/>
      <c r="AE1362" s="66"/>
      <c r="AF1362" s="66"/>
      <c r="AG1362" s="66"/>
      <c r="AH1362" s="66"/>
      <c r="AI1362" s="66"/>
      <c r="AJ1362" s="66"/>
      <c r="AK1362" s="66"/>
      <c r="AL1362" s="66"/>
      <c r="AM1362" s="66"/>
      <c r="AN1362" s="66"/>
      <c r="AO1362" s="66"/>
      <c r="AP1362" s="66"/>
      <c r="AQ1362" s="66"/>
      <c r="AR1362" s="66"/>
      <c r="AS1362" s="66"/>
      <c r="AT1362" s="66"/>
      <c r="AU1362" s="66"/>
      <c r="AV1362" s="66"/>
      <c r="AW1362" s="66"/>
      <c r="AX1362" s="66"/>
      <c r="AY1362" s="66"/>
      <c r="AZ1362" s="66"/>
      <c r="BA1362" s="66"/>
      <c r="BB1362" s="66"/>
      <c r="BC1362" s="66"/>
      <c r="BD1362" s="66"/>
      <c r="BE1362" s="66"/>
      <c r="BF1362" s="66"/>
      <c r="BG1362" s="66"/>
      <c r="BH1362" s="66"/>
      <c r="BI1362" s="66"/>
      <c r="BJ1362" s="66"/>
      <c r="BK1362" s="66"/>
      <c r="BL1362" s="66"/>
      <c r="BM1362" s="66"/>
      <c r="BN1362" s="66"/>
      <c r="BO1362" s="66"/>
      <c r="BP1362" s="66"/>
      <c r="BQ1362" s="66"/>
      <c r="BR1362" s="66"/>
      <c r="BS1362" s="66"/>
      <c r="BT1362" s="66"/>
      <c r="BU1362" s="66"/>
      <c r="BV1362" s="66"/>
      <c r="BW1362" s="66"/>
      <c r="BX1362" s="66"/>
      <c r="BY1362" s="66"/>
      <c r="BZ1362" s="66"/>
      <c r="CA1362" s="66"/>
      <c r="CB1362" s="66"/>
      <c r="CC1362" s="66"/>
    </row>
    <row r="1363" spans="1:81" x14ac:dyDescent="0.25">
      <c r="A1363" s="66"/>
      <c r="B1363" s="66"/>
      <c r="C1363" s="79"/>
      <c r="D1363" s="67"/>
      <c r="E1363" s="66"/>
      <c r="F1363" s="66"/>
      <c r="G1363" s="66"/>
      <c r="H1363" s="66"/>
      <c r="I1363" s="110"/>
      <c r="J1363" s="110"/>
      <c r="K1363" s="111"/>
      <c r="L1363" s="111"/>
      <c r="M1363" s="112"/>
      <c r="N1363" s="112"/>
      <c r="O1363" s="112"/>
      <c r="P1363" s="66"/>
      <c r="Q1363" s="66"/>
      <c r="R1363" s="66"/>
      <c r="S1363" s="66"/>
      <c r="T1363" s="66"/>
      <c r="U1363" s="66"/>
      <c r="V1363" s="66"/>
      <c r="W1363" s="66"/>
      <c r="X1363" s="66"/>
      <c r="Y1363" s="66"/>
      <c r="Z1363" s="66"/>
      <c r="AA1363" s="66"/>
      <c r="AB1363" s="66"/>
      <c r="AC1363" s="66"/>
      <c r="AD1363" s="66"/>
      <c r="AE1363" s="66"/>
      <c r="AF1363" s="66"/>
      <c r="AG1363" s="66"/>
      <c r="AH1363" s="66"/>
      <c r="AI1363" s="66"/>
      <c r="AJ1363" s="66"/>
      <c r="AK1363" s="66"/>
      <c r="AL1363" s="66"/>
      <c r="AM1363" s="66"/>
      <c r="AN1363" s="66"/>
      <c r="AO1363" s="66"/>
      <c r="AP1363" s="66"/>
      <c r="AQ1363" s="66"/>
      <c r="AR1363" s="66"/>
      <c r="AS1363" s="66"/>
      <c r="AT1363" s="66"/>
      <c r="AU1363" s="66"/>
      <c r="AV1363" s="66"/>
      <c r="AW1363" s="66"/>
      <c r="AX1363" s="66"/>
      <c r="AY1363" s="66"/>
      <c r="AZ1363" s="66"/>
      <c r="BA1363" s="66"/>
      <c r="BB1363" s="66"/>
      <c r="BC1363" s="66"/>
      <c r="BD1363" s="66"/>
      <c r="BE1363" s="66"/>
      <c r="BF1363" s="66"/>
      <c r="BG1363" s="66"/>
      <c r="BH1363" s="66"/>
      <c r="BI1363" s="66"/>
      <c r="BJ1363" s="66"/>
      <c r="BK1363" s="66"/>
      <c r="BL1363" s="66"/>
      <c r="BM1363" s="66"/>
      <c r="BN1363" s="66"/>
      <c r="BO1363" s="66"/>
      <c r="BP1363" s="66"/>
      <c r="BQ1363" s="66"/>
      <c r="BR1363" s="66"/>
      <c r="BS1363" s="66"/>
      <c r="BT1363" s="66"/>
      <c r="BU1363" s="66"/>
      <c r="BV1363" s="66"/>
      <c r="BW1363" s="66"/>
      <c r="BX1363" s="66"/>
      <c r="BY1363" s="66"/>
      <c r="BZ1363" s="66"/>
      <c r="CA1363" s="66"/>
      <c r="CB1363" s="66"/>
      <c r="CC1363" s="66"/>
    </row>
    <row r="1364" spans="1:81" x14ac:dyDescent="0.25">
      <c r="A1364" s="66"/>
      <c r="B1364" s="66"/>
      <c r="C1364" s="79"/>
      <c r="D1364" s="67"/>
      <c r="E1364" s="66"/>
      <c r="F1364" s="66"/>
      <c r="G1364" s="66"/>
      <c r="H1364" s="66"/>
      <c r="I1364" s="110"/>
      <c r="J1364" s="110"/>
      <c r="K1364" s="111"/>
      <c r="L1364" s="111"/>
      <c r="M1364" s="112"/>
      <c r="N1364" s="112"/>
      <c r="O1364" s="112"/>
      <c r="P1364" s="66"/>
      <c r="Q1364" s="66"/>
      <c r="R1364" s="66"/>
      <c r="S1364" s="66"/>
      <c r="T1364" s="66"/>
      <c r="U1364" s="66"/>
      <c r="V1364" s="66"/>
      <c r="W1364" s="66"/>
      <c r="X1364" s="66"/>
      <c r="Y1364" s="66"/>
      <c r="Z1364" s="66"/>
      <c r="AA1364" s="66"/>
      <c r="AB1364" s="66"/>
      <c r="AC1364" s="66"/>
      <c r="AD1364" s="66"/>
      <c r="AE1364" s="66"/>
      <c r="AF1364" s="66"/>
      <c r="AG1364" s="66"/>
      <c r="AH1364" s="66"/>
      <c r="AI1364" s="66"/>
      <c r="AJ1364" s="66"/>
      <c r="AK1364" s="66"/>
      <c r="AL1364" s="66"/>
      <c r="AM1364" s="66"/>
      <c r="AN1364" s="66"/>
      <c r="AO1364" s="66"/>
      <c r="AP1364" s="66"/>
      <c r="AQ1364" s="66"/>
      <c r="AR1364" s="66"/>
      <c r="AS1364" s="66"/>
      <c r="AT1364" s="66"/>
      <c r="AU1364" s="66"/>
      <c r="AV1364" s="66"/>
      <c r="AW1364" s="66"/>
      <c r="AX1364" s="66"/>
      <c r="AY1364" s="66"/>
      <c r="AZ1364" s="66"/>
      <c r="BA1364" s="66"/>
      <c r="BB1364" s="66"/>
      <c r="BC1364" s="66"/>
      <c r="BD1364" s="66"/>
      <c r="BE1364" s="66"/>
      <c r="BF1364" s="66"/>
      <c r="BG1364" s="66"/>
      <c r="BH1364" s="66"/>
      <c r="BI1364" s="66"/>
      <c r="BJ1364" s="66"/>
      <c r="BK1364" s="66"/>
      <c r="BL1364" s="66"/>
      <c r="BM1364" s="66"/>
      <c r="BN1364" s="66"/>
      <c r="BO1364" s="66"/>
      <c r="BP1364" s="66"/>
      <c r="BQ1364" s="66"/>
      <c r="BR1364" s="66"/>
      <c r="BS1364" s="66"/>
      <c r="BT1364" s="66"/>
      <c r="BU1364" s="66"/>
      <c r="BV1364" s="66"/>
      <c r="BW1364" s="66"/>
      <c r="BX1364" s="66"/>
      <c r="BY1364" s="66"/>
      <c r="BZ1364" s="66"/>
      <c r="CA1364" s="66"/>
      <c r="CB1364" s="66"/>
      <c r="CC1364" s="66"/>
    </row>
    <row r="1365" spans="1:81" x14ac:dyDescent="0.25">
      <c r="A1365" s="66"/>
      <c r="B1365" s="66"/>
      <c r="C1365" s="79"/>
      <c r="D1365" s="67"/>
      <c r="E1365" s="66"/>
      <c r="F1365" s="66"/>
      <c r="G1365" s="66"/>
      <c r="H1365" s="66"/>
      <c r="I1365" s="110"/>
      <c r="J1365" s="110"/>
      <c r="K1365" s="111"/>
      <c r="L1365" s="111"/>
      <c r="M1365" s="112"/>
      <c r="N1365" s="112"/>
      <c r="O1365" s="112"/>
      <c r="P1365" s="66"/>
      <c r="Q1365" s="66"/>
      <c r="R1365" s="66"/>
      <c r="S1365" s="66"/>
      <c r="T1365" s="66"/>
      <c r="U1365" s="66"/>
      <c r="V1365" s="66"/>
      <c r="W1365" s="66"/>
      <c r="X1365" s="66"/>
      <c r="Y1365" s="66"/>
      <c r="Z1365" s="66"/>
      <c r="AA1365" s="66"/>
      <c r="AB1365" s="66"/>
      <c r="AC1365" s="66"/>
      <c r="AD1365" s="66"/>
      <c r="AE1365" s="66"/>
      <c r="AF1365" s="66"/>
      <c r="AG1365" s="66"/>
      <c r="AH1365" s="66"/>
      <c r="AI1365" s="66"/>
      <c r="AJ1365" s="66"/>
      <c r="AK1365" s="66"/>
      <c r="AL1365" s="66"/>
      <c r="AM1365" s="66"/>
      <c r="AN1365" s="66"/>
      <c r="AO1365" s="66"/>
      <c r="AP1365" s="66"/>
      <c r="AQ1365" s="66"/>
      <c r="AR1365" s="66"/>
      <c r="AS1365" s="66"/>
      <c r="AT1365" s="66"/>
      <c r="AU1365" s="66"/>
      <c r="AV1365" s="66"/>
      <c r="AW1365" s="66"/>
      <c r="AX1365" s="66"/>
      <c r="AY1365" s="66"/>
      <c r="AZ1365" s="66"/>
      <c r="BA1365" s="66"/>
      <c r="BB1365" s="66"/>
      <c r="BC1365" s="66"/>
      <c r="BD1365" s="66"/>
      <c r="BE1365" s="66"/>
      <c r="BF1365" s="66"/>
      <c r="BG1365" s="66"/>
      <c r="BH1365" s="66"/>
      <c r="BI1365" s="66"/>
      <c r="BJ1365" s="66"/>
      <c r="BK1365" s="66"/>
      <c r="BL1365" s="66"/>
      <c r="BM1365" s="66"/>
      <c r="BN1365" s="66"/>
      <c r="BO1365" s="66"/>
      <c r="BP1365" s="66"/>
      <c r="BQ1365" s="66"/>
      <c r="BR1365" s="66"/>
      <c r="BS1365" s="66"/>
      <c r="BT1365" s="66"/>
      <c r="BU1365" s="66"/>
      <c r="BV1365" s="66"/>
      <c r="BW1365" s="66"/>
      <c r="BX1365" s="66"/>
      <c r="BY1365" s="66"/>
      <c r="BZ1365" s="66"/>
      <c r="CA1365" s="66"/>
      <c r="CB1365" s="66"/>
      <c r="CC1365" s="66"/>
    </row>
    <row r="1366" spans="1:81" x14ac:dyDescent="0.25">
      <c r="A1366" s="66"/>
      <c r="B1366" s="66"/>
      <c r="C1366" s="79"/>
      <c r="D1366" s="67"/>
      <c r="E1366" s="66"/>
      <c r="F1366" s="66"/>
      <c r="G1366" s="66"/>
      <c r="H1366" s="66"/>
      <c r="I1366" s="110"/>
      <c r="J1366" s="110"/>
      <c r="K1366" s="111"/>
      <c r="L1366" s="111"/>
      <c r="M1366" s="112"/>
      <c r="N1366" s="112"/>
      <c r="O1366" s="112"/>
      <c r="P1366" s="66"/>
      <c r="Q1366" s="66"/>
      <c r="R1366" s="66"/>
      <c r="S1366" s="66"/>
      <c r="T1366" s="66"/>
      <c r="U1366" s="66"/>
      <c r="V1366" s="66"/>
      <c r="W1366" s="66"/>
      <c r="X1366" s="66"/>
      <c r="Y1366" s="66"/>
      <c r="Z1366" s="66"/>
      <c r="AA1366" s="66"/>
      <c r="AB1366" s="66"/>
      <c r="AC1366" s="66"/>
      <c r="AD1366" s="66"/>
      <c r="AE1366" s="66"/>
      <c r="AF1366" s="66"/>
      <c r="AG1366" s="66"/>
      <c r="AH1366" s="66"/>
      <c r="AI1366" s="66"/>
      <c r="AJ1366" s="66"/>
      <c r="AK1366" s="66"/>
      <c r="AL1366" s="66"/>
      <c r="AM1366" s="66"/>
      <c r="AN1366" s="66"/>
      <c r="AO1366" s="66"/>
      <c r="AP1366" s="66"/>
      <c r="AQ1366" s="66"/>
      <c r="AR1366" s="66"/>
      <c r="AS1366" s="66"/>
      <c r="AT1366" s="66"/>
      <c r="AU1366" s="66"/>
      <c r="AV1366" s="66"/>
      <c r="AW1366" s="66"/>
      <c r="AX1366" s="66"/>
      <c r="AY1366" s="66"/>
      <c r="AZ1366" s="66"/>
      <c r="BA1366" s="66"/>
      <c r="BB1366" s="66"/>
      <c r="BC1366" s="66"/>
      <c r="BD1366" s="66"/>
      <c r="BE1366" s="66"/>
      <c r="BF1366" s="66"/>
      <c r="BG1366" s="66"/>
      <c r="BH1366" s="66"/>
      <c r="BI1366" s="66"/>
      <c r="BJ1366" s="66"/>
      <c r="BK1366" s="66"/>
      <c r="BL1366" s="66"/>
      <c r="BM1366" s="66"/>
      <c r="BN1366" s="66"/>
      <c r="BO1366" s="66"/>
      <c r="BP1366" s="66"/>
      <c r="BQ1366" s="66"/>
      <c r="BR1366" s="66"/>
      <c r="BS1366" s="66"/>
      <c r="BT1366" s="66"/>
      <c r="BU1366" s="66"/>
      <c r="BV1366" s="66"/>
      <c r="BW1366" s="66"/>
      <c r="BX1366" s="66"/>
      <c r="BY1366" s="66"/>
      <c r="BZ1366" s="66"/>
      <c r="CA1366" s="66"/>
      <c r="CB1366" s="66"/>
      <c r="CC1366" s="66"/>
    </row>
    <row r="1367" spans="1:81" x14ac:dyDescent="0.25">
      <c r="A1367" s="66"/>
      <c r="B1367" s="66"/>
      <c r="C1367" s="79"/>
      <c r="D1367" s="67"/>
      <c r="E1367" s="66"/>
      <c r="F1367" s="66"/>
      <c r="G1367" s="66"/>
      <c r="H1367" s="66"/>
      <c r="I1367" s="110"/>
      <c r="J1367" s="110"/>
      <c r="K1367" s="111"/>
      <c r="L1367" s="111"/>
      <c r="M1367" s="112"/>
      <c r="N1367" s="112"/>
      <c r="O1367" s="112"/>
      <c r="P1367" s="66"/>
      <c r="Q1367" s="66"/>
      <c r="R1367" s="66"/>
      <c r="S1367" s="66"/>
      <c r="T1367" s="66"/>
      <c r="U1367" s="66"/>
      <c r="V1367" s="66"/>
      <c r="W1367" s="66"/>
      <c r="X1367" s="66"/>
      <c r="Y1367" s="66"/>
      <c r="Z1367" s="66"/>
      <c r="AA1367" s="66"/>
      <c r="AB1367" s="66"/>
      <c r="AC1367" s="66"/>
      <c r="AD1367" s="66"/>
      <c r="AE1367" s="66"/>
      <c r="AF1367" s="66"/>
      <c r="AG1367" s="66"/>
      <c r="AH1367" s="66"/>
      <c r="AI1367" s="66"/>
      <c r="AJ1367" s="66"/>
      <c r="AK1367" s="66"/>
      <c r="AL1367" s="66"/>
      <c r="AM1367" s="66"/>
      <c r="AN1367" s="66"/>
      <c r="AO1367" s="66"/>
      <c r="AP1367" s="66"/>
      <c r="AQ1367" s="66"/>
      <c r="AR1367" s="66"/>
      <c r="AS1367" s="66"/>
      <c r="AT1367" s="66"/>
      <c r="AU1367" s="66"/>
      <c r="AV1367" s="66"/>
      <c r="AW1367" s="66"/>
      <c r="AX1367" s="66"/>
      <c r="AY1367" s="66"/>
      <c r="AZ1367" s="66"/>
      <c r="BA1367" s="66"/>
      <c r="BB1367" s="66"/>
      <c r="BC1367" s="66"/>
      <c r="BD1367" s="66"/>
      <c r="BE1367" s="66"/>
      <c r="BF1367" s="66"/>
      <c r="BG1367" s="66"/>
      <c r="BH1367" s="66"/>
      <c r="BI1367" s="66"/>
      <c r="BJ1367" s="66"/>
      <c r="BK1367" s="66"/>
      <c r="BL1367" s="66"/>
      <c r="BM1367" s="66"/>
      <c r="BN1367" s="66"/>
      <c r="BO1367" s="66"/>
      <c r="BP1367" s="66"/>
      <c r="BQ1367" s="66"/>
      <c r="BR1367" s="66"/>
      <c r="BS1367" s="66"/>
      <c r="BT1367" s="66"/>
      <c r="BU1367" s="66"/>
      <c r="BV1367" s="66"/>
      <c r="BW1367" s="66"/>
      <c r="BX1367" s="66"/>
      <c r="BY1367" s="66"/>
      <c r="BZ1367" s="66"/>
      <c r="CA1367" s="66"/>
      <c r="CB1367" s="66"/>
      <c r="CC1367" s="66"/>
    </row>
    <row r="1368" spans="1:81" x14ac:dyDescent="0.25">
      <c r="A1368" s="66"/>
      <c r="B1368" s="66"/>
      <c r="C1368" s="79"/>
      <c r="D1368" s="67"/>
      <c r="E1368" s="66"/>
      <c r="F1368" s="66"/>
      <c r="G1368" s="66"/>
      <c r="H1368" s="66"/>
      <c r="I1368" s="110"/>
      <c r="J1368" s="110"/>
      <c r="K1368" s="111"/>
      <c r="L1368" s="111"/>
      <c r="M1368" s="112"/>
      <c r="N1368" s="112"/>
      <c r="O1368" s="112"/>
      <c r="P1368" s="66"/>
      <c r="Q1368" s="66"/>
      <c r="R1368" s="66"/>
      <c r="S1368" s="66"/>
      <c r="T1368" s="66"/>
      <c r="U1368" s="66"/>
      <c r="V1368" s="66"/>
      <c r="W1368" s="66"/>
      <c r="X1368" s="66"/>
      <c r="Y1368" s="66"/>
      <c r="Z1368" s="66"/>
      <c r="AA1368" s="66"/>
      <c r="AB1368" s="66"/>
      <c r="AC1368" s="66"/>
      <c r="AD1368" s="66"/>
      <c r="AE1368" s="66"/>
      <c r="AF1368" s="66"/>
      <c r="AG1368" s="66"/>
      <c r="AH1368" s="66"/>
      <c r="AI1368" s="66"/>
      <c r="AJ1368" s="66"/>
      <c r="AK1368" s="66"/>
      <c r="AL1368" s="66"/>
      <c r="AM1368" s="66"/>
      <c r="AN1368" s="66"/>
      <c r="AO1368" s="66"/>
      <c r="AP1368" s="66"/>
      <c r="AQ1368" s="66"/>
      <c r="AR1368" s="66"/>
      <c r="AS1368" s="66"/>
      <c r="AT1368" s="66"/>
      <c r="AU1368" s="66"/>
      <c r="AV1368" s="66"/>
      <c r="AW1368" s="66"/>
      <c r="AX1368" s="66"/>
      <c r="AY1368" s="66"/>
      <c r="AZ1368" s="66"/>
      <c r="BA1368" s="66"/>
      <c r="BB1368" s="66"/>
      <c r="BC1368" s="66"/>
      <c r="BD1368" s="66"/>
      <c r="BE1368" s="66"/>
      <c r="BF1368" s="66"/>
      <c r="BG1368" s="66"/>
      <c r="BH1368" s="66"/>
      <c r="BI1368" s="66"/>
      <c r="BJ1368" s="66"/>
      <c r="BK1368" s="66"/>
      <c r="BL1368" s="66"/>
      <c r="BM1368" s="66"/>
      <c r="BN1368" s="66"/>
      <c r="BO1368" s="66"/>
      <c r="BP1368" s="66"/>
      <c r="BQ1368" s="66"/>
      <c r="BR1368" s="66"/>
      <c r="BS1368" s="66"/>
      <c r="BT1368" s="66"/>
      <c r="BU1368" s="66"/>
      <c r="BV1368" s="66"/>
      <c r="BW1368" s="66"/>
      <c r="BX1368" s="66"/>
      <c r="BY1368" s="66"/>
      <c r="BZ1368" s="66"/>
      <c r="CA1368" s="66"/>
      <c r="CB1368" s="66"/>
      <c r="CC1368" s="66"/>
    </row>
    <row r="1369" spans="1:81" x14ac:dyDescent="0.25">
      <c r="A1369" s="66"/>
      <c r="B1369" s="66"/>
      <c r="C1369" s="79"/>
      <c r="D1369" s="67"/>
      <c r="E1369" s="66"/>
      <c r="F1369" s="66"/>
      <c r="G1369" s="66"/>
      <c r="H1369" s="66"/>
      <c r="I1369" s="110"/>
      <c r="J1369" s="110"/>
      <c r="K1369" s="111"/>
      <c r="L1369" s="111"/>
      <c r="M1369" s="112"/>
      <c r="N1369" s="112"/>
      <c r="O1369" s="112"/>
      <c r="P1369" s="66"/>
      <c r="Q1369" s="66"/>
      <c r="R1369" s="66"/>
      <c r="S1369" s="66"/>
      <c r="T1369" s="66"/>
      <c r="U1369" s="66"/>
      <c r="V1369" s="66"/>
      <c r="W1369" s="66"/>
      <c r="X1369" s="66"/>
      <c r="Y1369" s="66"/>
      <c r="Z1369" s="66"/>
      <c r="AA1369" s="66"/>
      <c r="AB1369" s="66"/>
      <c r="AC1369" s="66"/>
      <c r="AD1369" s="66"/>
      <c r="AE1369" s="66"/>
      <c r="AF1369" s="66"/>
      <c r="AG1369" s="66"/>
      <c r="AH1369" s="66"/>
      <c r="AI1369" s="66"/>
      <c r="AJ1369" s="66"/>
      <c r="AK1369" s="66"/>
      <c r="AL1369" s="66"/>
      <c r="AM1369" s="66"/>
      <c r="AN1369" s="66"/>
      <c r="AO1369" s="66"/>
      <c r="AP1369" s="66"/>
      <c r="AQ1369" s="66"/>
      <c r="AR1369" s="66"/>
      <c r="AS1369" s="66"/>
      <c r="AT1369" s="66"/>
      <c r="AU1369" s="66"/>
      <c r="AV1369" s="66"/>
      <c r="AW1369" s="66"/>
      <c r="AX1369" s="66"/>
      <c r="AY1369" s="66"/>
      <c r="AZ1369" s="66"/>
      <c r="BA1369" s="66"/>
      <c r="BB1369" s="66"/>
      <c r="BC1369" s="66"/>
      <c r="BD1369" s="66"/>
      <c r="BE1369" s="66"/>
      <c r="BF1369" s="66"/>
      <c r="BG1369" s="66"/>
      <c r="BH1369" s="66"/>
      <c r="BI1369" s="66"/>
      <c r="BJ1369" s="66"/>
      <c r="BK1369" s="66"/>
      <c r="BL1369" s="66"/>
      <c r="BM1369" s="66"/>
      <c r="BN1369" s="66"/>
      <c r="BO1369" s="66"/>
      <c r="BP1369" s="66"/>
      <c r="BQ1369" s="66"/>
      <c r="BR1369" s="66"/>
      <c r="BS1369" s="66"/>
      <c r="BT1369" s="66"/>
      <c r="BU1369" s="66"/>
      <c r="BV1369" s="66"/>
      <c r="BW1369" s="66"/>
      <c r="BX1369" s="66"/>
      <c r="BY1369" s="66"/>
      <c r="BZ1369" s="66"/>
      <c r="CA1369" s="66"/>
      <c r="CB1369" s="66"/>
      <c r="CC1369" s="66"/>
    </row>
    <row r="1370" spans="1:81" x14ac:dyDescent="0.25">
      <c r="A1370" s="66"/>
      <c r="B1370" s="66"/>
      <c r="C1370" s="79"/>
      <c r="D1370" s="67"/>
      <c r="E1370" s="66"/>
      <c r="F1370" s="66"/>
      <c r="G1370" s="66"/>
      <c r="H1370" s="66"/>
      <c r="I1370" s="110"/>
      <c r="J1370" s="110"/>
      <c r="K1370" s="111"/>
      <c r="L1370" s="111"/>
      <c r="M1370" s="112"/>
      <c r="N1370" s="112"/>
      <c r="O1370" s="112"/>
      <c r="P1370" s="66"/>
      <c r="Q1370" s="66"/>
      <c r="R1370" s="66"/>
      <c r="S1370" s="66"/>
      <c r="T1370" s="66"/>
      <c r="U1370" s="66"/>
      <c r="V1370" s="66"/>
      <c r="W1370" s="66"/>
      <c r="X1370" s="66"/>
      <c r="Y1370" s="66"/>
      <c r="Z1370" s="66"/>
      <c r="AA1370" s="66"/>
      <c r="AB1370" s="66"/>
      <c r="AC1370" s="66"/>
      <c r="AD1370" s="66"/>
      <c r="AE1370" s="66"/>
      <c r="AF1370" s="66"/>
      <c r="AG1370" s="66"/>
      <c r="AH1370" s="66"/>
      <c r="AI1370" s="66"/>
      <c r="AJ1370" s="66"/>
      <c r="AK1370" s="66"/>
      <c r="AL1370" s="66"/>
      <c r="AM1370" s="66"/>
      <c r="AN1370" s="66"/>
      <c r="AO1370" s="66"/>
      <c r="AP1370" s="66"/>
      <c r="AQ1370" s="66"/>
      <c r="AR1370" s="66"/>
      <c r="AS1370" s="66"/>
      <c r="AT1370" s="66"/>
      <c r="AU1370" s="66"/>
      <c r="AV1370" s="66"/>
      <c r="AW1370" s="66"/>
      <c r="AX1370" s="66"/>
      <c r="AY1370" s="66"/>
      <c r="AZ1370" s="66"/>
      <c r="BA1370" s="66"/>
      <c r="BB1370" s="66"/>
      <c r="BC1370" s="66"/>
      <c r="BD1370" s="66"/>
      <c r="BE1370" s="66"/>
      <c r="BF1370" s="66"/>
      <c r="BG1370" s="66"/>
      <c r="BH1370" s="66"/>
      <c r="BI1370" s="66"/>
      <c r="BJ1370" s="66"/>
      <c r="BK1370" s="66"/>
      <c r="BL1370" s="66"/>
      <c r="BM1370" s="66"/>
      <c r="BN1370" s="66"/>
      <c r="BO1370" s="66"/>
      <c r="BP1370" s="66"/>
      <c r="BQ1370" s="66"/>
      <c r="BR1370" s="66"/>
      <c r="BS1370" s="66"/>
      <c r="BT1370" s="66"/>
      <c r="BU1370" s="66"/>
      <c r="BV1370" s="66"/>
      <c r="BW1370" s="66"/>
      <c r="BX1370" s="66"/>
      <c r="BY1370" s="66"/>
      <c r="BZ1370" s="66"/>
      <c r="CA1370" s="66"/>
      <c r="CB1370" s="66"/>
      <c r="CC1370" s="66"/>
    </row>
    <row r="1371" spans="1:81" x14ac:dyDescent="0.25">
      <c r="A1371" s="66"/>
      <c r="B1371" s="66"/>
      <c r="C1371" s="79"/>
      <c r="D1371" s="67"/>
      <c r="E1371" s="66"/>
      <c r="F1371" s="66"/>
      <c r="G1371" s="66"/>
      <c r="H1371" s="66"/>
      <c r="I1371" s="110"/>
      <c r="J1371" s="110"/>
      <c r="K1371" s="111"/>
      <c r="L1371" s="111"/>
      <c r="M1371" s="112"/>
      <c r="N1371" s="112"/>
      <c r="O1371" s="112"/>
      <c r="P1371" s="66"/>
      <c r="Q1371" s="66"/>
      <c r="R1371" s="66"/>
      <c r="S1371" s="66"/>
      <c r="T1371" s="66"/>
      <c r="U1371" s="66"/>
      <c r="V1371" s="66"/>
      <c r="W1371" s="66"/>
      <c r="X1371" s="66"/>
      <c r="Y1371" s="66"/>
      <c r="Z1371" s="66"/>
      <c r="AA1371" s="66"/>
      <c r="AB1371" s="66"/>
      <c r="AC1371" s="66"/>
      <c r="AD1371" s="66"/>
      <c r="AE1371" s="66"/>
      <c r="AF1371" s="66"/>
      <c r="AG1371" s="66"/>
      <c r="AH1371" s="66"/>
      <c r="AI1371" s="66"/>
      <c r="AJ1371" s="66"/>
      <c r="AK1371" s="66"/>
      <c r="AL1371" s="66"/>
      <c r="AM1371" s="66"/>
      <c r="AN1371" s="66"/>
      <c r="AO1371" s="66"/>
      <c r="AP1371" s="66"/>
      <c r="AQ1371" s="66"/>
      <c r="AR1371" s="66"/>
      <c r="AS1371" s="66"/>
      <c r="AT1371" s="66"/>
      <c r="AU1371" s="66"/>
      <c r="AV1371" s="66"/>
      <c r="AW1371" s="66"/>
      <c r="AX1371" s="66"/>
      <c r="AY1371" s="66"/>
      <c r="AZ1371" s="66"/>
      <c r="BA1371" s="66"/>
      <c r="BB1371" s="66"/>
      <c r="BC1371" s="66"/>
      <c r="BD1371" s="66"/>
      <c r="BE1371" s="66"/>
      <c r="BF1371" s="66"/>
      <c r="BG1371" s="66"/>
      <c r="BH1371" s="66"/>
      <c r="BI1371" s="66"/>
      <c r="BJ1371" s="66"/>
      <c r="BK1371" s="66"/>
      <c r="BL1371" s="66"/>
      <c r="BM1371" s="66"/>
      <c r="BN1371" s="66"/>
      <c r="BO1371" s="66"/>
      <c r="BP1371" s="66"/>
      <c r="BQ1371" s="66"/>
      <c r="BR1371" s="66"/>
      <c r="BS1371" s="66"/>
      <c r="BT1371" s="66"/>
      <c r="BU1371" s="66"/>
      <c r="BV1371" s="66"/>
      <c r="BW1371" s="66"/>
      <c r="BX1371" s="66"/>
      <c r="BY1371" s="66"/>
      <c r="BZ1371" s="66"/>
      <c r="CA1371" s="66"/>
      <c r="CB1371" s="66"/>
      <c r="CC1371" s="66"/>
    </row>
    <row r="1372" spans="1:81" x14ac:dyDescent="0.25">
      <c r="A1372" s="66"/>
      <c r="B1372" s="66"/>
      <c r="C1372" s="79"/>
      <c r="D1372" s="67"/>
      <c r="E1372" s="66"/>
      <c r="F1372" s="66"/>
      <c r="G1372" s="66"/>
      <c r="H1372" s="66"/>
      <c r="I1372" s="110"/>
      <c r="J1372" s="110"/>
      <c r="K1372" s="111"/>
      <c r="L1372" s="111"/>
      <c r="M1372" s="112"/>
      <c r="N1372" s="112"/>
      <c r="O1372" s="112"/>
      <c r="P1372" s="66"/>
      <c r="Q1372" s="66"/>
      <c r="R1372" s="66"/>
      <c r="S1372" s="66"/>
      <c r="T1372" s="66"/>
      <c r="U1372" s="66"/>
      <c r="V1372" s="66"/>
      <c r="W1372" s="66"/>
      <c r="X1372" s="66"/>
      <c r="Y1372" s="66"/>
      <c r="Z1372" s="66"/>
      <c r="AA1372" s="66"/>
      <c r="AB1372" s="66"/>
      <c r="AC1372" s="66"/>
      <c r="AD1372" s="66"/>
      <c r="AE1372" s="66"/>
      <c r="AF1372" s="66"/>
      <c r="AG1372" s="66"/>
      <c r="AH1372" s="66"/>
      <c r="AI1372" s="66"/>
      <c r="AJ1372" s="66"/>
      <c r="AK1372" s="66"/>
      <c r="AL1372" s="66"/>
      <c r="AM1372" s="66"/>
      <c r="AN1372" s="66"/>
      <c r="AO1372" s="66"/>
      <c r="AP1372" s="66"/>
      <c r="AQ1372" s="66"/>
      <c r="AR1372" s="66"/>
      <c r="AS1372" s="66"/>
      <c r="AT1372" s="66"/>
      <c r="AU1372" s="66"/>
      <c r="AV1372" s="66"/>
      <c r="AW1372" s="66"/>
      <c r="AX1372" s="66"/>
      <c r="AY1372" s="66"/>
      <c r="AZ1372" s="66"/>
      <c r="BA1372" s="66"/>
      <c r="BB1372" s="66"/>
      <c r="BC1372" s="66"/>
      <c r="BD1372" s="66"/>
      <c r="BE1372" s="66"/>
      <c r="BF1372" s="66"/>
      <c r="BG1372" s="66"/>
      <c r="BH1372" s="66"/>
      <c r="BI1372" s="66"/>
      <c r="BJ1372" s="66"/>
      <c r="BK1372" s="66"/>
      <c r="BL1372" s="66"/>
      <c r="BM1372" s="66"/>
      <c r="BN1372" s="66"/>
      <c r="BO1372" s="66"/>
      <c r="BP1372" s="66"/>
      <c r="BQ1372" s="66"/>
      <c r="BR1372" s="66"/>
      <c r="BS1372" s="66"/>
      <c r="BT1372" s="66"/>
      <c r="BU1372" s="66"/>
      <c r="BV1372" s="66"/>
      <c r="BW1372" s="66"/>
      <c r="BX1372" s="66"/>
      <c r="BY1372" s="66"/>
      <c r="BZ1372" s="66"/>
      <c r="CA1372" s="66"/>
      <c r="CB1372" s="66"/>
      <c r="CC1372" s="66"/>
    </row>
    <row r="1373" spans="1:81" x14ac:dyDescent="0.25">
      <c r="A1373" s="66"/>
      <c r="B1373" s="66"/>
      <c r="C1373" s="79"/>
      <c r="D1373" s="67"/>
      <c r="E1373" s="66"/>
      <c r="F1373" s="66"/>
      <c r="G1373" s="66"/>
      <c r="H1373" s="66"/>
      <c r="I1373" s="110"/>
      <c r="J1373" s="110"/>
      <c r="K1373" s="111"/>
      <c r="L1373" s="111"/>
      <c r="M1373" s="112"/>
      <c r="N1373" s="112"/>
      <c r="O1373" s="112"/>
      <c r="P1373" s="66"/>
      <c r="Q1373" s="66"/>
      <c r="R1373" s="66"/>
      <c r="S1373" s="66"/>
      <c r="T1373" s="66"/>
      <c r="U1373" s="66"/>
      <c r="V1373" s="66"/>
      <c r="W1373" s="66"/>
      <c r="X1373" s="66"/>
      <c r="Y1373" s="66"/>
      <c r="Z1373" s="66"/>
      <c r="AA1373" s="66"/>
      <c r="AB1373" s="66"/>
      <c r="AC1373" s="66"/>
      <c r="AD1373" s="66"/>
      <c r="AE1373" s="66"/>
      <c r="AF1373" s="66"/>
      <c r="AG1373" s="66"/>
      <c r="AH1373" s="66"/>
      <c r="AI1373" s="66"/>
      <c r="AJ1373" s="66"/>
      <c r="AK1373" s="66"/>
      <c r="AL1373" s="66"/>
      <c r="AM1373" s="66"/>
      <c r="AN1373" s="66"/>
      <c r="AO1373" s="66"/>
      <c r="AP1373" s="66"/>
      <c r="AQ1373" s="66"/>
      <c r="AR1373" s="66"/>
      <c r="AS1373" s="66"/>
      <c r="AT1373" s="66"/>
      <c r="AU1373" s="66"/>
      <c r="AV1373" s="66"/>
      <c r="AW1373" s="66"/>
      <c r="AX1373" s="66"/>
      <c r="AY1373" s="66"/>
      <c r="AZ1373" s="66"/>
      <c r="BA1373" s="66"/>
      <c r="BB1373" s="66"/>
      <c r="BC1373" s="66"/>
      <c r="BD1373" s="66"/>
      <c r="BE1373" s="66"/>
      <c r="BF1373" s="66"/>
      <c r="BG1373" s="66"/>
      <c r="BH1373" s="66"/>
      <c r="BI1373" s="66"/>
      <c r="BJ1373" s="66"/>
      <c r="BK1373" s="66"/>
      <c r="BL1373" s="66"/>
      <c r="BM1373" s="66"/>
      <c r="BN1373" s="66"/>
      <c r="BO1373" s="66"/>
      <c r="BP1373" s="66"/>
      <c r="BQ1373" s="66"/>
      <c r="BR1373" s="66"/>
      <c r="BS1373" s="66"/>
      <c r="BT1373" s="66"/>
      <c r="BU1373" s="66"/>
      <c r="BV1373" s="66"/>
      <c r="BW1373" s="66"/>
      <c r="BX1373" s="66"/>
      <c r="BY1373" s="66"/>
      <c r="BZ1373" s="66"/>
      <c r="CA1373" s="66"/>
      <c r="CB1373" s="66"/>
      <c r="CC1373" s="66"/>
    </row>
    <row r="1374" spans="1:81" x14ac:dyDescent="0.25">
      <c r="A1374" s="66"/>
      <c r="B1374" s="66"/>
      <c r="C1374" s="79"/>
      <c r="D1374" s="67"/>
      <c r="E1374" s="66"/>
      <c r="F1374" s="66"/>
      <c r="G1374" s="66"/>
      <c r="H1374" s="66"/>
      <c r="I1374" s="110"/>
      <c r="J1374" s="110"/>
      <c r="K1374" s="111"/>
      <c r="L1374" s="111"/>
      <c r="M1374" s="112"/>
      <c r="N1374" s="112"/>
      <c r="O1374" s="112"/>
      <c r="P1374" s="66"/>
      <c r="Q1374" s="66"/>
      <c r="R1374" s="66"/>
      <c r="S1374" s="66"/>
      <c r="T1374" s="66"/>
      <c r="U1374" s="66"/>
      <c r="V1374" s="66"/>
      <c r="W1374" s="66"/>
      <c r="X1374" s="66"/>
      <c r="Y1374" s="66"/>
      <c r="Z1374" s="66"/>
      <c r="AA1374" s="66"/>
      <c r="AB1374" s="66"/>
      <c r="AC1374" s="66"/>
      <c r="AD1374" s="66"/>
      <c r="AE1374" s="66"/>
      <c r="AF1374" s="66"/>
      <c r="AG1374" s="66"/>
      <c r="AH1374" s="66"/>
      <c r="AI1374" s="66"/>
      <c r="AJ1374" s="66"/>
      <c r="AK1374" s="66"/>
      <c r="AL1374" s="66"/>
      <c r="AM1374" s="66"/>
      <c r="AN1374" s="66"/>
      <c r="AO1374" s="66"/>
      <c r="AP1374" s="66"/>
      <c r="AQ1374" s="66"/>
      <c r="AR1374" s="66"/>
      <c r="AS1374" s="66"/>
      <c r="AT1374" s="66"/>
      <c r="AU1374" s="66"/>
      <c r="AV1374" s="66"/>
      <c r="AW1374" s="66"/>
      <c r="AX1374" s="66"/>
      <c r="AY1374" s="66"/>
      <c r="AZ1374" s="66"/>
      <c r="BA1374" s="66"/>
      <c r="BB1374" s="66"/>
      <c r="BC1374" s="66"/>
      <c r="BD1374" s="66"/>
      <c r="BE1374" s="66"/>
      <c r="BF1374" s="66"/>
      <c r="BG1374" s="66"/>
      <c r="BH1374" s="66"/>
      <c r="BI1374" s="66"/>
      <c r="BJ1374" s="66"/>
      <c r="BK1374" s="66"/>
      <c r="BL1374" s="66"/>
      <c r="BM1374" s="66"/>
      <c r="BN1374" s="66"/>
      <c r="BO1374" s="66"/>
      <c r="BP1374" s="66"/>
      <c r="BQ1374" s="66"/>
      <c r="BR1374" s="66"/>
      <c r="BS1374" s="66"/>
      <c r="BT1374" s="66"/>
      <c r="BU1374" s="66"/>
      <c r="BV1374" s="66"/>
      <c r="BW1374" s="66"/>
      <c r="BX1374" s="66"/>
      <c r="BY1374" s="66"/>
      <c r="BZ1374" s="66"/>
      <c r="CA1374" s="66"/>
      <c r="CB1374" s="66"/>
      <c r="CC1374" s="66"/>
    </row>
    <row r="1375" spans="1:81" x14ac:dyDescent="0.25">
      <c r="A1375" s="66"/>
      <c r="B1375" s="66"/>
      <c r="C1375" s="79"/>
      <c r="D1375" s="67"/>
      <c r="E1375" s="66"/>
      <c r="F1375" s="66"/>
      <c r="G1375" s="66"/>
      <c r="H1375" s="66"/>
      <c r="I1375" s="110"/>
      <c r="J1375" s="110"/>
      <c r="K1375" s="111"/>
      <c r="L1375" s="111"/>
      <c r="M1375" s="112"/>
      <c r="N1375" s="112"/>
      <c r="O1375" s="112"/>
      <c r="P1375" s="66"/>
      <c r="Q1375" s="66"/>
      <c r="R1375" s="66"/>
      <c r="S1375" s="66"/>
      <c r="T1375" s="66"/>
      <c r="U1375" s="66"/>
      <c r="V1375" s="66"/>
      <c r="W1375" s="66"/>
      <c r="X1375" s="66"/>
      <c r="Y1375" s="66"/>
      <c r="Z1375" s="66"/>
      <c r="AA1375" s="66"/>
      <c r="AB1375" s="66"/>
      <c r="AC1375" s="66"/>
      <c r="AD1375" s="66"/>
      <c r="AE1375" s="66"/>
      <c r="AF1375" s="66"/>
      <c r="AG1375" s="66"/>
      <c r="AH1375" s="66"/>
      <c r="AI1375" s="66"/>
      <c r="AJ1375" s="66"/>
      <c r="AK1375" s="66"/>
      <c r="AL1375" s="66"/>
      <c r="AM1375" s="66"/>
      <c r="AN1375" s="66"/>
      <c r="AO1375" s="66"/>
      <c r="AP1375" s="66"/>
      <c r="AQ1375" s="66"/>
      <c r="AR1375" s="66"/>
      <c r="AS1375" s="66"/>
      <c r="AT1375" s="66"/>
      <c r="AU1375" s="66"/>
      <c r="AV1375" s="66"/>
      <c r="AW1375" s="66"/>
      <c r="AX1375" s="66"/>
      <c r="AY1375" s="66"/>
      <c r="AZ1375" s="66"/>
      <c r="BA1375" s="66"/>
      <c r="BB1375" s="66"/>
      <c r="BC1375" s="66"/>
      <c r="BD1375" s="66"/>
      <c r="BE1375" s="66"/>
      <c r="BF1375" s="66"/>
      <c r="BG1375" s="66"/>
      <c r="BH1375" s="66"/>
      <c r="BI1375" s="66"/>
      <c r="BJ1375" s="66"/>
      <c r="BK1375" s="66"/>
      <c r="BL1375" s="66"/>
      <c r="BM1375" s="66"/>
      <c r="BN1375" s="66"/>
      <c r="BO1375" s="66"/>
      <c r="BP1375" s="66"/>
      <c r="BQ1375" s="66"/>
      <c r="BR1375" s="66"/>
      <c r="BS1375" s="66"/>
      <c r="BT1375" s="66"/>
      <c r="BU1375" s="66"/>
      <c r="BV1375" s="66"/>
      <c r="BW1375" s="66"/>
      <c r="BX1375" s="66"/>
      <c r="BY1375" s="66"/>
      <c r="BZ1375" s="66"/>
      <c r="CA1375" s="66"/>
      <c r="CB1375" s="66"/>
      <c r="CC1375" s="66"/>
    </row>
    <row r="1376" spans="1:81" x14ac:dyDescent="0.25">
      <c r="A1376" s="66"/>
      <c r="B1376" s="66"/>
      <c r="C1376" s="79"/>
      <c r="D1376" s="67"/>
      <c r="E1376" s="66"/>
      <c r="F1376" s="66"/>
      <c r="G1376" s="66"/>
      <c r="H1376" s="66"/>
      <c r="I1376" s="110"/>
      <c r="J1376" s="110"/>
      <c r="K1376" s="111"/>
      <c r="L1376" s="111"/>
      <c r="M1376" s="112"/>
      <c r="N1376" s="112"/>
      <c r="O1376" s="112"/>
      <c r="P1376" s="66"/>
      <c r="Q1376" s="66"/>
      <c r="R1376" s="66"/>
      <c r="S1376" s="66"/>
      <c r="T1376" s="66"/>
      <c r="U1376" s="66"/>
      <c r="V1376" s="66"/>
      <c r="W1376" s="66"/>
      <c r="X1376" s="66"/>
      <c r="Y1376" s="66"/>
      <c r="Z1376" s="66"/>
      <c r="AA1376" s="66"/>
      <c r="AB1376" s="66"/>
      <c r="AC1376" s="66"/>
      <c r="AD1376" s="66"/>
      <c r="AE1376" s="66"/>
      <c r="AF1376" s="66"/>
      <c r="AG1376" s="66"/>
      <c r="AH1376" s="66"/>
      <c r="AI1376" s="66"/>
      <c r="AJ1376" s="66"/>
      <c r="AK1376" s="66"/>
      <c r="AL1376" s="66"/>
      <c r="AM1376" s="66"/>
      <c r="AN1376" s="66"/>
      <c r="AO1376" s="66"/>
      <c r="AP1376" s="66"/>
      <c r="AQ1376" s="66"/>
      <c r="AR1376" s="66"/>
      <c r="AS1376" s="66"/>
      <c r="AT1376" s="66"/>
      <c r="AU1376" s="66"/>
      <c r="AV1376" s="66"/>
      <c r="AW1376" s="66"/>
      <c r="AX1376" s="66"/>
      <c r="AY1376" s="66"/>
      <c r="AZ1376" s="66"/>
      <c r="BA1376" s="66"/>
      <c r="BB1376" s="66"/>
      <c r="BC1376" s="66"/>
      <c r="BD1376" s="66"/>
      <c r="BE1376" s="66"/>
      <c r="BF1376" s="66"/>
      <c r="BG1376" s="66"/>
      <c r="BH1376" s="66"/>
      <c r="BI1376" s="66"/>
      <c r="BJ1376" s="66"/>
      <c r="BK1376" s="66"/>
      <c r="BL1376" s="66"/>
      <c r="BM1376" s="66"/>
      <c r="BN1376" s="66"/>
      <c r="BO1376" s="66"/>
      <c r="BP1376" s="66"/>
      <c r="BQ1376" s="66"/>
      <c r="BR1376" s="66"/>
      <c r="BS1376" s="66"/>
      <c r="BT1376" s="66"/>
      <c r="BU1376" s="66"/>
      <c r="BV1376" s="66"/>
      <c r="BW1376" s="66"/>
      <c r="BX1376" s="66"/>
      <c r="BY1376" s="66"/>
      <c r="BZ1376" s="66"/>
      <c r="CA1376" s="66"/>
      <c r="CB1376" s="66"/>
      <c r="CC1376" s="66"/>
    </row>
    <row r="1377" spans="1:81" x14ac:dyDescent="0.25">
      <c r="A1377" s="66"/>
      <c r="B1377" s="66"/>
      <c r="C1377" s="79"/>
      <c r="D1377" s="67"/>
      <c r="E1377" s="66"/>
      <c r="F1377" s="66"/>
      <c r="G1377" s="66"/>
      <c r="H1377" s="66"/>
      <c r="I1377" s="110"/>
      <c r="J1377" s="110"/>
      <c r="K1377" s="111"/>
      <c r="L1377" s="111"/>
      <c r="M1377" s="112"/>
      <c r="N1377" s="112"/>
      <c r="O1377" s="112"/>
      <c r="P1377" s="66"/>
      <c r="Q1377" s="66"/>
      <c r="R1377" s="66"/>
      <c r="S1377" s="66"/>
      <c r="T1377" s="66"/>
      <c r="U1377" s="66"/>
      <c r="V1377" s="66"/>
      <c r="W1377" s="66"/>
      <c r="X1377" s="66"/>
      <c r="Y1377" s="66"/>
      <c r="Z1377" s="66"/>
      <c r="AA1377" s="66"/>
      <c r="AB1377" s="66"/>
      <c r="AC1377" s="66"/>
      <c r="AD1377" s="66"/>
      <c r="AE1377" s="66"/>
      <c r="AF1377" s="66"/>
      <c r="AG1377" s="66"/>
      <c r="AH1377" s="66"/>
      <c r="AI1377" s="66"/>
      <c r="AJ1377" s="66"/>
      <c r="AK1377" s="66"/>
      <c r="AL1377" s="66"/>
      <c r="AM1377" s="66"/>
      <c r="AN1377" s="66"/>
      <c r="AO1377" s="66"/>
      <c r="AP1377" s="66"/>
      <c r="AQ1377" s="66"/>
      <c r="AR1377" s="66"/>
      <c r="AS1377" s="66"/>
      <c r="AT1377" s="66"/>
      <c r="AU1377" s="66"/>
      <c r="AV1377" s="66"/>
      <c r="AW1377" s="66"/>
      <c r="AX1377" s="66"/>
      <c r="AY1377" s="66"/>
      <c r="AZ1377" s="66"/>
      <c r="BA1377" s="66"/>
      <c r="BB1377" s="66"/>
      <c r="BC1377" s="66"/>
      <c r="BD1377" s="66"/>
      <c r="BE1377" s="66"/>
      <c r="BF1377" s="66"/>
      <c r="BG1377" s="66"/>
      <c r="BH1377" s="66"/>
      <c r="BI1377" s="66"/>
      <c r="BJ1377" s="66"/>
      <c r="BK1377" s="66"/>
      <c r="BL1377" s="66"/>
      <c r="BM1377" s="66"/>
      <c r="BN1377" s="66"/>
      <c r="BO1377" s="66"/>
      <c r="BP1377" s="66"/>
      <c r="BQ1377" s="66"/>
      <c r="BR1377" s="66"/>
      <c r="BS1377" s="66"/>
      <c r="BT1377" s="66"/>
      <c r="BU1377" s="66"/>
      <c r="BV1377" s="66"/>
      <c r="BW1377" s="66"/>
      <c r="BX1377" s="66"/>
      <c r="BY1377" s="66"/>
      <c r="BZ1377" s="66"/>
      <c r="CA1377" s="66"/>
      <c r="CB1377" s="66"/>
      <c r="CC1377" s="66"/>
    </row>
    <row r="1378" spans="1:81" x14ac:dyDescent="0.25">
      <c r="A1378" s="66"/>
      <c r="B1378" s="66"/>
      <c r="C1378" s="79"/>
      <c r="D1378" s="67"/>
      <c r="E1378" s="66"/>
      <c r="F1378" s="66"/>
      <c r="G1378" s="66"/>
      <c r="H1378" s="66"/>
      <c r="I1378" s="110"/>
      <c r="J1378" s="110"/>
      <c r="K1378" s="111"/>
      <c r="L1378" s="111"/>
      <c r="M1378" s="112"/>
      <c r="N1378" s="112"/>
      <c r="O1378" s="112"/>
      <c r="P1378" s="66"/>
      <c r="Q1378" s="66"/>
      <c r="R1378" s="66"/>
      <c r="S1378" s="66"/>
      <c r="T1378" s="66"/>
      <c r="U1378" s="66"/>
      <c r="V1378" s="66"/>
      <c r="W1378" s="66"/>
      <c r="X1378" s="66"/>
      <c r="Y1378" s="66"/>
      <c r="Z1378" s="66"/>
      <c r="AA1378" s="66"/>
      <c r="AB1378" s="66"/>
      <c r="AC1378" s="66"/>
      <c r="AD1378" s="66"/>
      <c r="AE1378" s="66"/>
      <c r="AF1378" s="66"/>
      <c r="AG1378" s="66"/>
      <c r="AH1378" s="66"/>
      <c r="AI1378" s="66"/>
      <c r="AJ1378" s="66"/>
      <c r="AK1378" s="66"/>
      <c r="AL1378" s="66"/>
      <c r="AM1378" s="66"/>
      <c r="AN1378" s="66"/>
      <c r="AO1378" s="66"/>
      <c r="AP1378" s="66"/>
      <c r="AQ1378" s="66"/>
      <c r="AR1378" s="66"/>
      <c r="AS1378" s="66"/>
      <c r="AT1378" s="66"/>
      <c r="AU1378" s="66"/>
      <c r="AV1378" s="66"/>
      <c r="AW1378" s="66"/>
      <c r="AX1378" s="66"/>
      <c r="AY1378" s="66"/>
      <c r="AZ1378" s="66"/>
      <c r="BA1378" s="66"/>
      <c r="BB1378" s="66"/>
      <c r="BC1378" s="66"/>
      <c r="BD1378" s="66"/>
      <c r="BE1378" s="66"/>
      <c r="BF1378" s="66"/>
      <c r="BG1378" s="66"/>
      <c r="BH1378" s="66"/>
      <c r="BI1378" s="66"/>
      <c r="BJ1378" s="66"/>
      <c r="BK1378" s="66"/>
      <c r="BL1378" s="66"/>
      <c r="BM1378" s="66"/>
      <c r="BN1378" s="66"/>
      <c r="BO1378" s="66"/>
      <c r="BP1378" s="66"/>
      <c r="BQ1378" s="66"/>
      <c r="BR1378" s="66"/>
      <c r="BS1378" s="66"/>
      <c r="BT1378" s="66"/>
      <c r="BU1378" s="66"/>
      <c r="BV1378" s="66"/>
      <c r="BW1378" s="66"/>
      <c r="BX1378" s="66"/>
      <c r="BY1378" s="66"/>
      <c r="BZ1378" s="66"/>
      <c r="CA1378" s="66"/>
      <c r="CB1378" s="66"/>
      <c r="CC1378" s="66"/>
    </row>
    <row r="1379" spans="1:81" x14ac:dyDescent="0.25">
      <c r="A1379" s="66"/>
      <c r="B1379" s="66"/>
      <c r="C1379" s="79"/>
      <c r="D1379" s="67"/>
      <c r="E1379" s="66"/>
      <c r="F1379" s="66"/>
      <c r="G1379" s="66"/>
      <c r="H1379" s="66"/>
      <c r="I1379" s="110"/>
      <c r="J1379" s="110"/>
      <c r="K1379" s="111"/>
      <c r="L1379" s="111"/>
      <c r="M1379" s="112"/>
      <c r="N1379" s="112"/>
      <c r="O1379" s="112"/>
      <c r="P1379" s="66"/>
      <c r="Q1379" s="66"/>
      <c r="R1379" s="66"/>
      <c r="S1379" s="66"/>
      <c r="T1379" s="66"/>
      <c r="U1379" s="66"/>
      <c r="V1379" s="66"/>
      <c r="W1379" s="66"/>
      <c r="X1379" s="66"/>
      <c r="Y1379" s="66"/>
      <c r="Z1379" s="66"/>
      <c r="AA1379" s="66"/>
      <c r="AB1379" s="66"/>
      <c r="AC1379" s="66"/>
      <c r="AD1379" s="66"/>
      <c r="AE1379" s="66"/>
      <c r="AF1379" s="66"/>
      <c r="AG1379" s="66"/>
      <c r="AH1379" s="66"/>
      <c r="AI1379" s="66"/>
      <c r="AJ1379" s="66"/>
      <c r="AK1379" s="66"/>
      <c r="AL1379" s="66"/>
      <c r="AM1379" s="66"/>
      <c r="AN1379" s="66"/>
      <c r="AO1379" s="66"/>
      <c r="AP1379" s="66"/>
      <c r="AQ1379" s="66"/>
      <c r="AR1379" s="66"/>
      <c r="AS1379" s="66"/>
      <c r="AT1379" s="66"/>
      <c r="AU1379" s="66"/>
      <c r="AV1379" s="66"/>
      <c r="AW1379" s="66"/>
      <c r="AX1379" s="66"/>
      <c r="AY1379" s="66"/>
      <c r="AZ1379" s="66"/>
      <c r="BA1379" s="66"/>
      <c r="BB1379" s="66"/>
      <c r="BC1379" s="66"/>
      <c r="BD1379" s="66"/>
      <c r="BE1379" s="66"/>
      <c r="BF1379" s="66"/>
      <c r="BG1379" s="66"/>
      <c r="BH1379" s="66"/>
      <c r="BI1379" s="66"/>
      <c r="BJ1379" s="66"/>
      <c r="BK1379" s="66"/>
      <c r="BL1379" s="66"/>
      <c r="BM1379" s="66"/>
      <c r="BN1379" s="66"/>
      <c r="BO1379" s="66"/>
      <c r="BP1379" s="66"/>
      <c r="BQ1379" s="66"/>
      <c r="BR1379" s="66"/>
      <c r="BS1379" s="66"/>
      <c r="BT1379" s="66"/>
      <c r="BU1379" s="66"/>
      <c r="BV1379" s="66"/>
      <c r="BW1379" s="66"/>
      <c r="BX1379" s="66"/>
      <c r="BY1379" s="66"/>
      <c r="BZ1379" s="66"/>
      <c r="CA1379" s="66"/>
      <c r="CB1379" s="66"/>
      <c r="CC1379" s="66"/>
    </row>
    <row r="1380" spans="1:81" x14ac:dyDescent="0.25">
      <c r="A1380" s="66"/>
      <c r="B1380" s="66"/>
      <c r="C1380" s="79"/>
      <c r="D1380" s="67"/>
      <c r="E1380" s="66"/>
      <c r="F1380" s="66"/>
      <c r="G1380" s="66"/>
      <c r="H1380" s="66"/>
      <c r="I1380" s="110"/>
      <c r="J1380" s="110"/>
      <c r="K1380" s="111"/>
      <c r="L1380" s="111"/>
      <c r="M1380" s="112"/>
      <c r="N1380" s="112"/>
      <c r="O1380" s="112"/>
      <c r="P1380" s="66"/>
      <c r="Q1380" s="66"/>
      <c r="R1380" s="66"/>
      <c r="S1380" s="66"/>
      <c r="T1380" s="66"/>
      <c r="U1380" s="66"/>
      <c r="V1380" s="66"/>
      <c r="W1380" s="66"/>
      <c r="X1380" s="66"/>
      <c r="Y1380" s="66"/>
      <c r="Z1380" s="66"/>
      <c r="AA1380" s="66"/>
      <c r="AB1380" s="66"/>
      <c r="AC1380" s="66"/>
      <c r="AD1380" s="66"/>
      <c r="AE1380" s="66"/>
      <c r="AF1380" s="66"/>
      <c r="AG1380" s="66"/>
      <c r="AH1380" s="66"/>
      <c r="AI1380" s="66"/>
      <c r="AJ1380" s="66"/>
      <c r="AK1380" s="66"/>
      <c r="AL1380" s="66"/>
      <c r="AM1380" s="66"/>
      <c r="AN1380" s="66"/>
      <c r="AO1380" s="66"/>
      <c r="AP1380" s="66"/>
      <c r="AQ1380" s="66"/>
      <c r="AR1380" s="66"/>
      <c r="AS1380" s="66"/>
      <c r="AT1380" s="66"/>
      <c r="AU1380" s="66"/>
      <c r="AV1380" s="66"/>
      <c r="AW1380" s="66"/>
      <c r="AX1380" s="66"/>
      <c r="AY1380" s="66"/>
      <c r="AZ1380" s="66"/>
      <c r="BA1380" s="66"/>
      <c r="BB1380" s="66"/>
      <c r="BC1380" s="66"/>
      <c r="BD1380" s="66"/>
      <c r="BE1380" s="66"/>
      <c r="BF1380" s="66"/>
      <c r="BG1380" s="66"/>
      <c r="BH1380" s="66"/>
      <c r="BI1380" s="66"/>
      <c r="BJ1380" s="66"/>
      <c r="BK1380" s="66"/>
      <c r="BL1380" s="66"/>
      <c r="BM1380" s="66"/>
      <c r="BN1380" s="66"/>
      <c r="BO1380" s="66"/>
      <c r="BP1380" s="66"/>
      <c r="BQ1380" s="66"/>
      <c r="BR1380" s="66"/>
      <c r="BS1380" s="66"/>
      <c r="BT1380" s="66"/>
      <c r="BU1380" s="66"/>
      <c r="BV1380" s="66"/>
      <c r="BW1380" s="66"/>
      <c r="BX1380" s="66"/>
      <c r="BY1380" s="66"/>
      <c r="BZ1380" s="66"/>
      <c r="CA1380" s="66"/>
      <c r="CB1380" s="66"/>
      <c r="CC1380" s="66"/>
    </row>
    <row r="1381" spans="1:81" x14ac:dyDescent="0.25">
      <c r="A1381" s="66"/>
      <c r="B1381" s="66"/>
      <c r="C1381" s="79"/>
      <c r="D1381" s="67"/>
      <c r="E1381" s="66"/>
      <c r="F1381" s="66"/>
      <c r="G1381" s="66"/>
      <c r="H1381" s="66"/>
      <c r="I1381" s="110"/>
      <c r="J1381" s="110"/>
      <c r="K1381" s="111"/>
      <c r="L1381" s="111"/>
      <c r="M1381" s="112"/>
      <c r="N1381" s="112"/>
      <c r="O1381" s="112"/>
      <c r="P1381" s="66"/>
      <c r="Q1381" s="66"/>
      <c r="R1381" s="66"/>
      <c r="S1381" s="66"/>
      <c r="T1381" s="66"/>
      <c r="U1381" s="66"/>
      <c r="V1381" s="66"/>
      <c r="W1381" s="66"/>
      <c r="X1381" s="66"/>
      <c r="Y1381" s="66"/>
      <c r="Z1381" s="66"/>
      <c r="AA1381" s="66"/>
      <c r="AB1381" s="66"/>
      <c r="AC1381" s="66"/>
      <c r="AD1381" s="66"/>
      <c r="AE1381" s="66"/>
      <c r="AF1381" s="66"/>
      <c r="AG1381" s="66"/>
      <c r="AH1381" s="66"/>
      <c r="AI1381" s="66"/>
      <c r="AJ1381" s="66"/>
      <c r="AK1381" s="66"/>
      <c r="AL1381" s="66"/>
      <c r="AM1381" s="66"/>
      <c r="AN1381" s="66"/>
      <c r="AO1381" s="66"/>
      <c r="AP1381" s="66"/>
      <c r="AQ1381" s="66"/>
      <c r="AR1381" s="66"/>
      <c r="AS1381" s="66"/>
      <c r="AT1381" s="66"/>
      <c r="AU1381" s="66"/>
      <c r="AV1381" s="66"/>
      <c r="AW1381" s="66"/>
      <c r="AX1381" s="66"/>
      <c r="AY1381" s="66"/>
      <c r="AZ1381" s="66"/>
      <c r="BA1381" s="66"/>
      <c r="BB1381" s="66"/>
      <c r="BC1381" s="66"/>
      <c r="BD1381" s="66"/>
      <c r="BE1381" s="66"/>
      <c r="BF1381" s="66"/>
      <c r="BG1381" s="66"/>
      <c r="BH1381" s="66"/>
      <c r="BI1381" s="66"/>
      <c r="BJ1381" s="66"/>
      <c r="BK1381" s="66"/>
      <c r="BL1381" s="66"/>
      <c r="BM1381" s="66"/>
      <c r="BN1381" s="66"/>
      <c r="BO1381" s="66"/>
      <c r="BP1381" s="66"/>
      <c r="BQ1381" s="66"/>
      <c r="BR1381" s="66"/>
      <c r="BS1381" s="66"/>
      <c r="BT1381" s="66"/>
      <c r="BU1381" s="66"/>
      <c r="BV1381" s="66"/>
      <c r="BW1381" s="66"/>
      <c r="BX1381" s="66"/>
      <c r="BY1381" s="66"/>
      <c r="BZ1381" s="66"/>
      <c r="CA1381" s="66"/>
      <c r="CB1381" s="66"/>
      <c r="CC1381" s="66"/>
    </row>
    <row r="1382" spans="1:81" x14ac:dyDescent="0.25">
      <c r="A1382" s="66"/>
      <c r="B1382" s="66"/>
      <c r="C1382" s="79"/>
      <c r="D1382" s="67"/>
      <c r="E1382" s="66"/>
      <c r="F1382" s="66"/>
      <c r="G1382" s="66"/>
      <c r="H1382" s="66"/>
      <c r="I1382" s="110"/>
      <c r="J1382" s="110"/>
      <c r="K1382" s="111"/>
      <c r="L1382" s="111"/>
      <c r="M1382" s="112"/>
      <c r="N1382" s="112"/>
      <c r="O1382" s="112"/>
      <c r="P1382" s="66"/>
      <c r="Q1382" s="66"/>
      <c r="R1382" s="66"/>
      <c r="S1382" s="66"/>
      <c r="T1382" s="66"/>
      <c r="U1382" s="66"/>
      <c r="V1382" s="66"/>
      <c r="W1382" s="66"/>
      <c r="X1382" s="66"/>
      <c r="Y1382" s="66"/>
      <c r="Z1382" s="66"/>
      <c r="AA1382" s="66"/>
      <c r="AB1382" s="66"/>
      <c r="AC1382" s="66"/>
      <c r="AD1382" s="66"/>
      <c r="AE1382" s="66"/>
      <c r="AF1382" s="66"/>
      <c r="AG1382" s="66"/>
      <c r="AH1382" s="66"/>
      <c r="AI1382" s="66"/>
      <c r="AJ1382" s="66"/>
      <c r="AK1382" s="66"/>
      <c r="AL1382" s="66"/>
      <c r="AM1382" s="66"/>
      <c r="AN1382" s="66"/>
      <c r="AO1382" s="66"/>
      <c r="AP1382" s="66"/>
      <c r="AQ1382" s="66"/>
      <c r="AR1382" s="66"/>
      <c r="AS1382" s="66"/>
      <c r="AT1382" s="66"/>
      <c r="AU1382" s="66"/>
      <c r="AV1382" s="66"/>
      <c r="AW1382" s="66"/>
      <c r="AX1382" s="66"/>
      <c r="AY1382" s="66"/>
      <c r="AZ1382" s="66"/>
      <c r="BA1382" s="66"/>
      <c r="BB1382" s="66"/>
      <c r="BC1382" s="66"/>
      <c r="BD1382" s="66"/>
      <c r="BE1382" s="66"/>
      <c r="BF1382" s="66"/>
      <c r="BG1382" s="66"/>
      <c r="BH1382" s="66"/>
      <c r="BI1382" s="66"/>
      <c r="BJ1382" s="66"/>
      <c r="BK1382" s="66"/>
      <c r="BL1382" s="66"/>
      <c r="BM1382" s="66"/>
      <c r="BN1382" s="66"/>
      <c r="BO1382" s="66"/>
      <c r="BP1382" s="66"/>
      <c r="BQ1382" s="66"/>
      <c r="BR1382" s="66"/>
      <c r="BS1382" s="66"/>
      <c r="BT1382" s="66"/>
      <c r="BU1382" s="66"/>
      <c r="BV1382" s="66"/>
      <c r="BW1382" s="66"/>
      <c r="BX1382" s="66"/>
      <c r="BY1382" s="66"/>
      <c r="BZ1382" s="66"/>
      <c r="CA1382" s="66"/>
      <c r="CB1382" s="66"/>
      <c r="CC1382" s="66"/>
    </row>
    <row r="1383" spans="1:81" x14ac:dyDescent="0.25">
      <c r="A1383" s="66"/>
      <c r="B1383" s="66"/>
      <c r="C1383" s="79"/>
      <c r="D1383" s="67"/>
      <c r="E1383" s="66"/>
      <c r="F1383" s="66"/>
      <c r="G1383" s="66"/>
      <c r="H1383" s="66"/>
      <c r="I1383" s="110"/>
      <c r="J1383" s="110"/>
      <c r="K1383" s="111"/>
      <c r="L1383" s="111"/>
      <c r="M1383" s="112"/>
      <c r="N1383" s="112"/>
      <c r="O1383" s="112"/>
      <c r="P1383" s="66"/>
      <c r="Q1383" s="66"/>
      <c r="R1383" s="66"/>
      <c r="S1383" s="66"/>
      <c r="T1383" s="66"/>
      <c r="U1383" s="66"/>
      <c r="V1383" s="66"/>
      <c r="W1383" s="66"/>
      <c r="X1383" s="66"/>
      <c r="Y1383" s="66"/>
      <c r="Z1383" s="66"/>
      <c r="AA1383" s="66"/>
      <c r="AB1383" s="66"/>
      <c r="AC1383" s="66"/>
      <c r="AD1383" s="66"/>
      <c r="AE1383" s="66"/>
      <c r="AF1383" s="66"/>
      <c r="AG1383" s="66"/>
      <c r="AH1383" s="66"/>
      <c r="AI1383" s="66"/>
      <c r="AJ1383" s="66"/>
      <c r="AK1383" s="66"/>
      <c r="AL1383" s="66"/>
      <c r="AM1383" s="66"/>
      <c r="AN1383" s="66"/>
      <c r="AO1383" s="66"/>
      <c r="AP1383" s="66"/>
      <c r="AQ1383" s="66"/>
      <c r="AR1383" s="66"/>
      <c r="AS1383" s="66"/>
      <c r="AT1383" s="66"/>
      <c r="AU1383" s="66"/>
      <c r="AV1383" s="66"/>
      <c r="AW1383" s="66"/>
      <c r="AX1383" s="66"/>
      <c r="AY1383" s="66"/>
      <c r="AZ1383" s="66"/>
      <c r="BA1383" s="66"/>
      <c r="BB1383" s="66"/>
      <c r="BC1383" s="66"/>
      <c r="BD1383" s="66"/>
      <c r="BE1383" s="66"/>
      <c r="BF1383" s="66"/>
      <c r="BG1383" s="66"/>
      <c r="BH1383" s="66"/>
      <c r="BI1383" s="66"/>
      <c r="BJ1383" s="66"/>
      <c r="BK1383" s="66"/>
      <c r="BL1383" s="66"/>
      <c r="BM1383" s="66"/>
      <c r="BN1383" s="66"/>
      <c r="BO1383" s="66"/>
      <c r="BP1383" s="66"/>
      <c r="BQ1383" s="66"/>
      <c r="BR1383" s="66"/>
      <c r="BS1383" s="66"/>
      <c r="BT1383" s="66"/>
      <c r="BU1383" s="66"/>
      <c r="BV1383" s="66"/>
      <c r="BW1383" s="66"/>
      <c r="BX1383" s="66"/>
      <c r="BY1383" s="66"/>
      <c r="BZ1383" s="66"/>
      <c r="CA1383" s="66"/>
      <c r="CB1383" s="66"/>
      <c r="CC1383" s="66"/>
    </row>
    <row r="1384" spans="1:81" x14ac:dyDescent="0.25">
      <c r="A1384" s="66"/>
      <c r="B1384" s="66"/>
      <c r="C1384" s="79"/>
      <c r="D1384" s="67"/>
      <c r="E1384" s="66"/>
      <c r="F1384" s="66"/>
      <c r="G1384" s="66"/>
      <c r="H1384" s="66"/>
      <c r="I1384" s="110"/>
      <c r="J1384" s="110"/>
      <c r="K1384" s="111"/>
      <c r="L1384" s="111"/>
      <c r="M1384" s="112"/>
      <c r="N1384" s="112"/>
      <c r="O1384" s="112"/>
      <c r="P1384" s="66"/>
      <c r="Q1384" s="66"/>
      <c r="R1384" s="66"/>
      <c r="S1384" s="66"/>
      <c r="T1384" s="66"/>
      <c r="U1384" s="66"/>
      <c r="V1384" s="66"/>
      <c r="W1384" s="66"/>
      <c r="X1384" s="66"/>
      <c r="Y1384" s="66"/>
      <c r="Z1384" s="66"/>
      <c r="AA1384" s="66"/>
      <c r="AB1384" s="66"/>
      <c r="AC1384" s="66"/>
      <c r="AD1384" s="66"/>
      <c r="AE1384" s="66"/>
      <c r="AF1384" s="66"/>
      <c r="AG1384" s="66"/>
      <c r="AH1384" s="66"/>
      <c r="AI1384" s="66"/>
      <c r="AJ1384" s="66"/>
      <c r="AK1384" s="66"/>
      <c r="AL1384" s="66"/>
      <c r="AM1384" s="66"/>
      <c r="AN1384" s="66"/>
      <c r="AO1384" s="66"/>
      <c r="AP1384" s="66"/>
      <c r="AQ1384" s="66"/>
      <c r="AR1384" s="66"/>
      <c r="AS1384" s="66"/>
      <c r="AT1384" s="66"/>
      <c r="AU1384" s="66"/>
      <c r="AV1384" s="66"/>
      <c r="AW1384" s="66"/>
      <c r="AX1384" s="66"/>
      <c r="AY1384" s="66"/>
      <c r="AZ1384" s="66"/>
      <c r="BA1384" s="66"/>
      <c r="BB1384" s="66"/>
      <c r="BC1384" s="66"/>
      <c r="BD1384" s="66"/>
      <c r="BE1384" s="66"/>
      <c r="BF1384" s="66"/>
      <c r="BG1384" s="66"/>
      <c r="BH1384" s="66"/>
      <c r="BI1384" s="66"/>
      <c r="BJ1384" s="66"/>
      <c r="BK1384" s="66"/>
      <c r="BL1384" s="66"/>
      <c r="BM1384" s="66"/>
      <c r="BN1384" s="66"/>
      <c r="BO1384" s="66"/>
      <c r="BP1384" s="66"/>
      <c r="BQ1384" s="66"/>
      <c r="BR1384" s="66"/>
      <c r="BS1384" s="66"/>
      <c r="BT1384" s="66"/>
      <c r="BU1384" s="66"/>
      <c r="BV1384" s="66"/>
      <c r="BW1384" s="66"/>
      <c r="BX1384" s="66"/>
      <c r="BY1384" s="66"/>
      <c r="BZ1384" s="66"/>
      <c r="CA1384" s="66"/>
      <c r="CB1384" s="66"/>
      <c r="CC1384" s="66"/>
    </row>
    <row r="1385" spans="1:81" x14ac:dyDescent="0.25">
      <c r="A1385" s="66"/>
      <c r="B1385" s="66"/>
      <c r="C1385" s="79"/>
      <c r="D1385" s="67"/>
      <c r="E1385" s="66"/>
      <c r="F1385" s="66"/>
      <c r="G1385" s="66"/>
      <c r="H1385" s="66"/>
      <c r="I1385" s="110"/>
      <c r="J1385" s="110"/>
      <c r="K1385" s="111"/>
      <c r="L1385" s="111"/>
      <c r="M1385" s="112"/>
      <c r="N1385" s="112"/>
      <c r="O1385" s="112"/>
      <c r="P1385" s="66"/>
      <c r="Q1385" s="66"/>
      <c r="R1385" s="66"/>
      <c r="S1385" s="66"/>
      <c r="T1385" s="66"/>
      <c r="U1385" s="66"/>
      <c r="V1385" s="66"/>
      <c r="W1385" s="66"/>
      <c r="X1385" s="66"/>
      <c r="Y1385" s="66"/>
      <c r="Z1385" s="66"/>
      <c r="AA1385" s="66"/>
      <c r="AB1385" s="66"/>
      <c r="AC1385" s="66"/>
      <c r="AD1385" s="66"/>
      <c r="AE1385" s="66"/>
      <c r="AF1385" s="66"/>
      <c r="AG1385" s="66"/>
      <c r="AH1385" s="66"/>
      <c r="AI1385" s="66"/>
      <c r="AJ1385" s="66"/>
      <c r="AK1385" s="66"/>
      <c r="AL1385" s="66"/>
      <c r="AM1385" s="66"/>
      <c r="AN1385" s="66"/>
      <c r="AO1385" s="66"/>
      <c r="AP1385" s="66"/>
      <c r="AQ1385" s="66"/>
      <c r="AR1385" s="66"/>
      <c r="AS1385" s="66"/>
      <c r="AT1385" s="66"/>
      <c r="AU1385" s="66"/>
      <c r="AV1385" s="66"/>
      <c r="AW1385" s="66"/>
      <c r="AX1385" s="66"/>
      <c r="AY1385" s="66"/>
      <c r="AZ1385" s="66"/>
      <c r="BA1385" s="66"/>
      <c r="BB1385" s="66"/>
      <c r="BC1385" s="66"/>
      <c r="BD1385" s="66"/>
      <c r="BE1385" s="66"/>
      <c r="BF1385" s="66"/>
      <c r="BG1385" s="66"/>
      <c r="BH1385" s="66"/>
      <c r="BI1385" s="66"/>
      <c r="BJ1385" s="66"/>
      <c r="BK1385" s="66"/>
      <c r="BL1385" s="66"/>
      <c r="BM1385" s="66"/>
      <c r="BN1385" s="66"/>
      <c r="BO1385" s="66"/>
      <c r="BP1385" s="66"/>
      <c r="BQ1385" s="66"/>
      <c r="BR1385" s="66"/>
      <c r="BS1385" s="66"/>
      <c r="BT1385" s="66"/>
      <c r="BU1385" s="66"/>
      <c r="BV1385" s="66"/>
      <c r="BW1385" s="66"/>
      <c r="BX1385" s="66"/>
      <c r="BY1385" s="66"/>
      <c r="BZ1385" s="66"/>
      <c r="CA1385" s="66"/>
      <c r="CB1385" s="66"/>
      <c r="CC1385" s="66"/>
    </row>
    <row r="1386" spans="1:81" x14ac:dyDescent="0.25">
      <c r="A1386" s="66"/>
      <c r="B1386" s="66"/>
      <c r="C1386" s="79"/>
      <c r="D1386" s="67"/>
      <c r="E1386" s="66"/>
      <c r="F1386" s="66"/>
      <c r="G1386" s="66"/>
      <c r="H1386" s="66"/>
      <c r="I1386" s="110"/>
      <c r="J1386" s="110"/>
      <c r="K1386" s="111"/>
      <c r="L1386" s="111"/>
      <c r="M1386" s="112"/>
      <c r="N1386" s="112"/>
      <c r="O1386" s="112"/>
      <c r="P1386" s="66"/>
      <c r="Q1386" s="66"/>
      <c r="R1386" s="66"/>
      <c r="S1386" s="66"/>
      <c r="T1386" s="66"/>
      <c r="U1386" s="66"/>
      <c r="V1386" s="66"/>
      <c r="W1386" s="66"/>
      <c r="X1386" s="66"/>
      <c r="Y1386" s="66"/>
      <c r="Z1386" s="66"/>
      <c r="AA1386" s="66"/>
      <c r="AB1386" s="66"/>
      <c r="AC1386" s="66"/>
      <c r="AD1386" s="66"/>
      <c r="AE1386" s="66"/>
      <c r="AF1386" s="66"/>
      <c r="AG1386" s="66"/>
      <c r="AH1386" s="66"/>
      <c r="AI1386" s="66"/>
      <c r="AJ1386" s="66"/>
      <c r="AK1386" s="66"/>
      <c r="AL1386" s="66"/>
      <c r="AM1386" s="66"/>
      <c r="AN1386" s="66"/>
      <c r="AO1386" s="66"/>
      <c r="AP1386" s="66"/>
      <c r="AQ1386" s="66"/>
      <c r="AR1386" s="66"/>
      <c r="AS1386" s="66"/>
      <c r="AT1386" s="66"/>
      <c r="AU1386" s="66"/>
      <c r="AV1386" s="66"/>
      <c r="AW1386" s="66"/>
      <c r="AX1386" s="66"/>
      <c r="AY1386" s="66"/>
      <c r="AZ1386" s="66"/>
      <c r="BA1386" s="66"/>
      <c r="BB1386" s="66"/>
      <c r="BC1386" s="66"/>
      <c r="BD1386" s="66"/>
      <c r="BE1386" s="66"/>
      <c r="BF1386" s="66"/>
      <c r="BG1386" s="66"/>
      <c r="BH1386" s="66"/>
      <c r="BI1386" s="66"/>
      <c r="BJ1386" s="66"/>
      <c r="BK1386" s="66"/>
      <c r="BL1386" s="66"/>
      <c r="BM1386" s="66"/>
      <c r="BN1386" s="66"/>
      <c r="BO1386" s="66"/>
      <c r="BP1386" s="66"/>
      <c r="BQ1386" s="66"/>
      <c r="BR1386" s="66"/>
      <c r="BS1386" s="66"/>
      <c r="BT1386" s="66"/>
      <c r="BU1386" s="66"/>
      <c r="BV1386" s="66"/>
      <c r="BW1386" s="66"/>
      <c r="BX1386" s="66"/>
      <c r="BY1386" s="66"/>
      <c r="BZ1386" s="66"/>
      <c r="CA1386" s="66"/>
      <c r="CB1386" s="66"/>
      <c r="CC1386" s="66"/>
    </row>
    <row r="1387" spans="1:81" x14ac:dyDescent="0.25">
      <c r="A1387" s="66"/>
      <c r="B1387" s="66"/>
      <c r="C1387" s="79"/>
      <c r="D1387" s="67"/>
      <c r="E1387" s="66"/>
      <c r="F1387" s="66"/>
      <c r="G1387" s="66"/>
      <c r="H1387" s="66"/>
      <c r="I1387" s="110"/>
      <c r="J1387" s="110"/>
      <c r="K1387" s="111"/>
      <c r="L1387" s="111"/>
      <c r="M1387" s="112"/>
      <c r="N1387" s="112"/>
      <c r="O1387" s="112"/>
      <c r="P1387" s="66"/>
      <c r="Q1387" s="66"/>
      <c r="R1387" s="66"/>
      <c r="S1387" s="66"/>
      <c r="T1387" s="66"/>
      <c r="U1387" s="66"/>
      <c r="V1387" s="66"/>
      <c r="W1387" s="66"/>
      <c r="X1387" s="66"/>
      <c r="Y1387" s="66"/>
      <c r="Z1387" s="66"/>
      <c r="AA1387" s="66"/>
      <c r="AB1387" s="66"/>
      <c r="AC1387" s="66"/>
      <c r="AD1387" s="66"/>
      <c r="AE1387" s="66"/>
      <c r="AF1387" s="66"/>
      <c r="AG1387" s="66"/>
      <c r="AH1387" s="66"/>
      <c r="AI1387" s="66"/>
      <c r="AJ1387" s="66"/>
      <c r="AK1387" s="66"/>
      <c r="AL1387" s="66"/>
      <c r="AM1387" s="66"/>
      <c r="AN1387" s="66"/>
      <c r="AO1387" s="66"/>
      <c r="AP1387" s="66"/>
      <c r="AQ1387" s="66"/>
      <c r="AR1387" s="66"/>
      <c r="AS1387" s="66"/>
      <c r="AT1387" s="66"/>
      <c r="AU1387" s="66"/>
      <c r="AV1387" s="66"/>
      <c r="AW1387" s="66"/>
      <c r="AX1387" s="66"/>
      <c r="AY1387" s="66"/>
      <c r="AZ1387" s="66"/>
      <c r="BA1387" s="66"/>
      <c r="BB1387" s="66"/>
      <c r="BC1387" s="66"/>
      <c r="BD1387" s="66"/>
      <c r="BE1387" s="66"/>
      <c r="BF1387" s="66"/>
      <c r="BG1387" s="66"/>
      <c r="BH1387" s="66"/>
      <c r="BI1387" s="66"/>
      <c r="BJ1387" s="66"/>
      <c r="BK1387" s="66"/>
      <c r="BL1387" s="66"/>
      <c r="BM1387" s="66"/>
      <c r="BN1387" s="66"/>
      <c r="BO1387" s="66"/>
      <c r="BP1387" s="66"/>
      <c r="BQ1387" s="66"/>
      <c r="BR1387" s="66"/>
      <c r="BS1387" s="66"/>
      <c r="BT1387" s="66"/>
      <c r="BU1387" s="66"/>
      <c r="BV1387" s="66"/>
      <c r="BW1387" s="66"/>
      <c r="BX1387" s="66"/>
      <c r="BY1387" s="66"/>
      <c r="BZ1387" s="66"/>
      <c r="CA1387" s="66"/>
      <c r="CB1387" s="66"/>
      <c r="CC1387" s="66"/>
    </row>
    <row r="1388" spans="1:81" x14ac:dyDescent="0.25">
      <c r="A1388" s="66"/>
      <c r="B1388" s="66"/>
      <c r="C1388" s="79"/>
      <c r="D1388" s="67"/>
      <c r="E1388" s="66"/>
      <c r="F1388" s="66"/>
      <c r="G1388" s="66"/>
      <c r="H1388" s="66"/>
      <c r="I1388" s="110"/>
      <c r="J1388" s="110"/>
      <c r="K1388" s="111"/>
      <c r="L1388" s="111"/>
      <c r="M1388" s="112"/>
      <c r="N1388" s="112"/>
      <c r="O1388" s="112"/>
      <c r="P1388" s="66"/>
      <c r="Q1388" s="66"/>
      <c r="R1388" s="66"/>
      <c r="S1388" s="66"/>
      <c r="T1388" s="66"/>
      <c r="U1388" s="66"/>
      <c r="V1388" s="66"/>
      <c r="W1388" s="66"/>
      <c r="X1388" s="66"/>
      <c r="Y1388" s="66"/>
      <c r="Z1388" s="66"/>
      <c r="AA1388" s="66"/>
      <c r="AB1388" s="66"/>
      <c r="AC1388" s="66"/>
      <c r="AD1388" s="66"/>
      <c r="AE1388" s="66"/>
      <c r="AF1388" s="66"/>
      <c r="AG1388" s="66"/>
      <c r="AH1388" s="66"/>
      <c r="AI1388" s="66"/>
      <c r="AJ1388" s="66"/>
      <c r="AK1388" s="66"/>
      <c r="AL1388" s="66"/>
      <c r="AM1388" s="66"/>
      <c r="AN1388" s="66"/>
      <c r="AO1388" s="66"/>
      <c r="AP1388" s="66"/>
      <c r="AQ1388" s="66"/>
      <c r="AR1388" s="66"/>
      <c r="AS1388" s="66"/>
      <c r="AT1388" s="66"/>
      <c r="AU1388" s="66"/>
      <c r="AV1388" s="66"/>
      <c r="AW1388" s="66"/>
      <c r="AX1388" s="66"/>
      <c r="AY1388" s="66"/>
      <c r="AZ1388" s="66"/>
      <c r="BA1388" s="66"/>
      <c r="BB1388" s="66"/>
      <c r="BC1388" s="66"/>
      <c r="BD1388" s="66"/>
      <c r="BE1388" s="66"/>
      <c r="BF1388" s="66"/>
      <c r="BG1388" s="66"/>
      <c r="BH1388" s="66"/>
      <c r="BI1388" s="66"/>
      <c r="BJ1388" s="66"/>
      <c r="BK1388" s="66"/>
      <c r="BL1388" s="66"/>
      <c r="BM1388" s="66"/>
      <c r="BN1388" s="66"/>
      <c r="BO1388" s="66"/>
      <c r="BP1388" s="66"/>
      <c r="BQ1388" s="66"/>
      <c r="BR1388" s="66"/>
      <c r="BS1388" s="66"/>
      <c r="BT1388" s="66"/>
      <c r="BU1388" s="66"/>
      <c r="BV1388" s="66"/>
      <c r="BW1388" s="66"/>
      <c r="BX1388" s="66"/>
      <c r="BY1388" s="66"/>
      <c r="BZ1388" s="66"/>
      <c r="CA1388" s="66"/>
      <c r="CB1388" s="66"/>
      <c r="CC1388" s="66"/>
    </row>
    <row r="1389" spans="1:81" x14ac:dyDescent="0.25">
      <c r="A1389" s="66"/>
      <c r="B1389" s="66"/>
      <c r="C1389" s="79"/>
      <c r="D1389" s="67"/>
      <c r="E1389" s="66"/>
      <c r="F1389" s="66"/>
      <c r="G1389" s="66"/>
      <c r="H1389" s="66"/>
      <c r="I1389" s="110"/>
      <c r="J1389" s="110"/>
      <c r="K1389" s="111"/>
      <c r="L1389" s="111"/>
      <c r="M1389" s="112"/>
      <c r="N1389" s="112"/>
      <c r="O1389" s="112"/>
      <c r="P1389" s="66"/>
      <c r="Q1389" s="66"/>
      <c r="R1389" s="66"/>
      <c r="S1389" s="66"/>
      <c r="T1389" s="66"/>
      <c r="U1389" s="66"/>
      <c r="V1389" s="66"/>
      <c r="W1389" s="66"/>
      <c r="X1389" s="66"/>
      <c r="Y1389" s="66"/>
      <c r="Z1389" s="66"/>
      <c r="AA1389" s="66"/>
      <c r="AB1389" s="66"/>
      <c r="AC1389" s="66"/>
      <c r="AD1389" s="66"/>
      <c r="AE1389" s="66"/>
      <c r="AF1389" s="66"/>
      <c r="AG1389" s="66"/>
      <c r="AH1389" s="66"/>
      <c r="AI1389" s="66"/>
      <c r="AJ1389" s="66"/>
      <c r="AK1389" s="66"/>
      <c r="AL1389" s="66"/>
      <c r="AM1389" s="66"/>
      <c r="AN1389" s="66"/>
      <c r="AO1389" s="66"/>
      <c r="AP1389" s="66"/>
      <c r="AQ1389" s="66"/>
      <c r="AR1389" s="66"/>
      <c r="AS1389" s="66"/>
      <c r="AT1389" s="66"/>
      <c r="AU1389" s="66"/>
      <c r="AV1389" s="66"/>
      <c r="AW1389" s="66"/>
      <c r="AX1389" s="66"/>
      <c r="AY1389" s="66"/>
      <c r="AZ1389" s="66"/>
      <c r="BA1389" s="66"/>
      <c r="BB1389" s="66"/>
      <c r="BC1389" s="66"/>
      <c r="BD1389" s="66"/>
      <c r="BE1389" s="66"/>
      <c r="BF1389" s="66"/>
      <c r="BG1389" s="66"/>
      <c r="BH1389" s="66"/>
      <c r="BI1389" s="66"/>
      <c r="BJ1389" s="66"/>
      <c r="BK1389" s="66"/>
      <c r="BL1389" s="66"/>
      <c r="BM1389" s="66"/>
      <c r="BN1389" s="66"/>
      <c r="BO1389" s="66"/>
      <c r="BP1389" s="66"/>
      <c r="BQ1389" s="66"/>
      <c r="BR1389" s="66"/>
      <c r="BS1389" s="66"/>
      <c r="BT1389" s="66"/>
      <c r="BU1389" s="66"/>
      <c r="BV1389" s="66"/>
      <c r="BW1389" s="66"/>
      <c r="BX1389" s="66"/>
      <c r="BY1389" s="66"/>
      <c r="BZ1389" s="66"/>
      <c r="CA1389" s="66"/>
      <c r="CB1389" s="66"/>
      <c r="CC1389" s="66"/>
    </row>
    <row r="1390" spans="1:81" x14ac:dyDescent="0.25">
      <c r="A1390" s="66"/>
      <c r="B1390" s="66"/>
      <c r="C1390" s="79"/>
      <c r="D1390" s="67"/>
      <c r="E1390" s="66"/>
      <c r="F1390" s="66"/>
      <c r="G1390" s="66"/>
      <c r="H1390" s="66"/>
      <c r="I1390" s="110"/>
      <c r="J1390" s="110"/>
      <c r="K1390" s="111"/>
      <c r="L1390" s="111"/>
      <c r="M1390" s="112"/>
      <c r="N1390" s="112"/>
      <c r="O1390" s="112"/>
      <c r="P1390" s="66"/>
      <c r="Q1390" s="66"/>
      <c r="R1390" s="66"/>
      <c r="S1390" s="66"/>
      <c r="T1390" s="66"/>
      <c r="U1390" s="66"/>
      <c r="V1390" s="66"/>
      <c r="W1390" s="66"/>
      <c r="X1390" s="66"/>
      <c r="Y1390" s="66"/>
      <c r="Z1390" s="66"/>
      <c r="AA1390" s="66"/>
      <c r="AB1390" s="66"/>
      <c r="AC1390" s="66"/>
      <c r="AD1390" s="66"/>
      <c r="AE1390" s="66"/>
      <c r="AF1390" s="66"/>
      <c r="AG1390" s="66"/>
      <c r="AH1390" s="66"/>
      <c r="AI1390" s="66"/>
      <c r="AJ1390" s="66"/>
      <c r="AK1390" s="66"/>
      <c r="AL1390" s="66"/>
      <c r="AM1390" s="66"/>
      <c r="AN1390" s="66"/>
      <c r="AO1390" s="66"/>
      <c r="AP1390" s="66"/>
      <c r="AQ1390" s="66"/>
      <c r="AR1390" s="66"/>
      <c r="AS1390" s="66"/>
      <c r="AT1390" s="66"/>
      <c r="AU1390" s="66"/>
      <c r="AV1390" s="66"/>
      <c r="AW1390" s="66"/>
      <c r="AX1390" s="66"/>
      <c r="AY1390" s="66"/>
      <c r="AZ1390" s="66"/>
      <c r="BA1390" s="66"/>
      <c r="BB1390" s="66"/>
      <c r="BC1390" s="66"/>
      <c r="BD1390" s="66"/>
      <c r="BE1390" s="66"/>
      <c r="BF1390" s="66"/>
      <c r="BG1390" s="66"/>
      <c r="BH1390" s="66"/>
      <c r="BI1390" s="66"/>
      <c r="BJ1390" s="66"/>
      <c r="BK1390" s="66"/>
      <c r="BL1390" s="66"/>
      <c r="BM1390" s="66"/>
      <c r="BN1390" s="66"/>
      <c r="BO1390" s="66"/>
      <c r="BP1390" s="66"/>
      <c r="BQ1390" s="66"/>
      <c r="BR1390" s="66"/>
      <c r="BS1390" s="66"/>
      <c r="BT1390" s="66"/>
      <c r="BU1390" s="66"/>
      <c r="BV1390" s="66"/>
      <c r="BW1390" s="66"/>
      <c r="BX1390" s="66"/>
      <c r="BY1390" s="66"/>
      <c r="BZ1390" s="66"/>
      <c r="CA1390" s="66"/>
      <c r="CB1390" s="66"/>
      <c r="CC1390" s="66"/>
    </row>
    <row r="1391" spans="1:81" x14ac:dyDescent="0.25">
      <c r="A1391" s="66"/>
      <c r="B1391" s="66"/>
      <c r="C1391" s="79"/>
      <c r="D1391" s="67"/>
      <c r="E1391" s="66"/>
      <c r="F1391" s="66"/>
      <c r="G1391" s="66"/>
      <c r="H1391" s="66"/>
      <c r="I1391" s="110"/>
      <c r="J1391" s="110"/>
      <c r="K1391" s="111"/>
      <c r="L1391" s="111"/>
      <c r="M1391" s="112"/>
      <c r="N1391" s="112"/>
      <c r="O1391" s="112"/>
      <c r="P1391" s="66"/>
      <c r="Q1391" s="66"/>
      <c r="R1391" s="66"/>
      <c r="S1391" s="66"/>
      <c r="T1391" s="66"/>
      <c r="U1391" s="66"/>
      <c r="V1391" s="66"/>
      <c r="W1391" s="66"/>
      <c r="X1391" s="66"/>
      <c r="Y1391" s="66"/>
      <c r="Z1391" s="66"/>
      <c r="AA1391" s="66"/>
      <c r="AB1391" s="66"/>
      <c r="AC1391" s="66"/>
      <c r="AD1391" s="66"/>
      <c r="AE1391" s="66"/>
      <c r="AF1391" s="66"/>
      <c r="AG1391" s="66"/>
      <c r="AH1391" s="66"/>
      <c r="AI1391" s="66"/>
      <c r="AJ1391" s="66"/>
      <c r="AK1391" s="66"/>
      <c r="AL1391" s="66"/>
      <c r="AM1391" s="66"/>
      <c r="AN1391" s="66"/>
      <c r="AO1391" s="66"/>
      <c r="AP1391" s="66"/>
      <c r="AQ1391" s="66"/>
      <c r="AR1391" s="66"/>
      <c r="AS1391" s="66"/>
      <c r="AT1391" s="66"/>
      <c r="AU1391" s="66"/>
      <c r="AV1391" s="66"/>
      <c r="AW1391" s="66"/>
      <c r="AX1391" s="66"/>
      <c r="AY1391" s="66"/>
      <c r="AZ1391" s="66"/>
      <c r="BA1391" s="66"/>
      <c r="BB1391" s="66"/>
      <c r="BC1391" s="66"/>
      <c r="BD1391" s="66"/>
      <c r="BE1391" s="66"/>
      <c r="BF1391" s="66"/>
      <c r="BG1391" s="66"/>
      <c r="BH1391" s="66"/>
      <c r="BI1391" s="66"/>
      <c r="BJ1391" s="66"/>
      <c r="BK1391" s="66"/>
      <c r="BL1391" s="66"/>
      <c r="BM1391" s="66"/>
      <c r="BN1391" s="66"/>
      <c r="BO1391" s="66"/>
      <c r="BP1391" s="66"/>
      <c r="BQ1391" s="66"/>
      <c r="BR1391" s="66"/>
      <c r="BS1391" s="66"/>
      <c r="BT1391" s="66"/>
      <c r="BU1391" s="66"/>
      <c r="BV1391" s="66"/>
      <c r="BW1391" s="66"/>
      <c r="BX1391" s="66"/>
      <c r="BY1391" s="66"/>
      <c r="BZ1391" s="66"/>
      <c r="CA1391" s="66"/>
      <c r="CB1391" s="66"/>
      <c r="CC1391" s="66"/>
    </row>
    <row r="1392" spans="1:81" x14ac:dyDescent="0.25">
      <c r="A1392" s="66"/>
      <c r="B1392" s="66"/>
      <c r="C1392" s="79"/>
      <c r="D1392" s="67"/>
      <c r="E1392" s="66"/>
      <c r="F1392" s="66"/>
      <c r="G1392" s="66"/>
      <c r="H1392" s="66"/>
      <c r="I1392" s="110"/>
      <c r="J1392" s="110"/>
      <c r="K1392" s="111"/>
      <c r="L1392" s="111"/>
      <c r="M1392" s="112"/>
      <c r="N1392" s="112"/>
      <c r="O1392" s="112"/>
      <c r="P1392" s="66"/>
      <c r="Q1392" s="66"/>
      <c r="R1392" s="66"/>
      <c r="S1392" s="66"/>
      <c r="T1392" s="66"/>
      <c r="U1392" s="66"/>
      <c r="V1392" s="66"/>
      <c r="W1392" s="66"/>
      <c r="X1392" s="66"/>
      <c r="Y1392" s="66"/>
      <c r="Z1392" s="66"/>
      <c r="AA1392" s="66"/>
      <c r="AB1392" s="66"/>
      <c r="AC1392" s="66"/>
      <c r="AD1392" s="66"/>
      <c r="AE1392" s="66"/>
      <c r="AF1392" s="66"/>
      <c r="AG1392" s="66"/>
      <c r="AH1392" s="66"/>
      <c r="AI1392" s="66"/>
      <c r="AJ1392" s="66"/>
      <c r="AK1392" s="66"/>
      <c r="AL1392" s="66"/>
      <c r="AM1392" s="66"/>
      <c r="AN1392" s="66"/>
      <c r="AO1392" s="66"/>
      <c r="AP1392" s="66"/>
      <c r="AQ1392" s="66"/>
      <c r="AR1392" s="66"/>
      <c r="AS1392" s="66"/>
      <c r="AT1392" s="66"/>
      <c r="AU1392" s="66"/>
      <c r="AV1392" s="66"/>
      <c r="AW1392" s="66"/>
      <c r="AX1392" s="66"/>
      <c r="AY1392" s="66"/>
      <c r="AZ1392" s="66"/>
      <c r="BA1392" s="66"/>
      <c r="BB1392" s="66"/>
      <c r="BC1392" s="66"/>
      <c r="BD1392" s="66"/>
      <c r="BE1392" s="66"/>
      <c r="BF1392" s="66"/>
      <c r="BG1392" s="66"/>
      <c r="BH1392" s="66"/>
      <c r="BI1392" s="66"/>
      <c r="BJ1392" s="66"/>
      <c r="BK1392" s="66"/>
      <c r="BL1392" s="66"/>
      <c r="BM1392" s="66"/>
      <c r="BN1392" s="66"/>
      <c r="BO1392" s="66"/>
      <c r="BP1392" s="66"/>
      <c r="BQ1392" s="66"/>
      <c r="BR1392" s="66"/>
      <c r="BS1392" s="66"/>
      <c r="BT1392" s="66"/>
      <c r="BU1392" s="66"/>
      <c r="BV1392" s="66"/>
      <c r="BW1392" s="66"/>
      <c r="BX1392" s="66"/>
      <c r="BY1392" s="66"/>
      <c r="BZ1392" s="66"/>
      <c r="CA1392" s="66"/>
      <c r="CB1392" s="66"/>
      <c r="CC1392" s="66"/>
    </row>
    <row r="1393" spans="1:81" x14ac:dyDescent="0.25">
      <c r="A1393" s="66"/>
      <c r="B1393" s="66"/>
      <c r="C1393" s="79"/>
      <c r="D1393" s="67"/>
      <c r="E1393" s="66"/>
      <c r="F1393" s="66"/>
      <c r="G1393" s="66"/>
      <c r="H1393" s="66"/>
      <c r="I1393" s="110"/>
      <c r="J1393" s="110"/>
      <c r="K1393" s="111"/>
      <c r="L1393" s="111"/>
      <c r="M1393" s="112"/>
      <c r="N1393" s="112"/>
      <c r="O1393" s="112"/>
      <c r="P1393" s="66"/>
      <c r="Q1393" s="66"/>
      <c r="R1393" s="66"/>
      <c r="S1393" s="66"/>
      <c r="T1393" s="66"/>
      <c r="U1393" s="66"/>
      <c r="V1393" s="66"/>
      <c r="W1393" s="66"/>
      <c r="X1393" s="66"/>
      <c r="Y1393" s="66"/>
      <c r="Z1393" s="66"/>
      <c r="AA1393" s="66"/>
      <c r="AB1393" s="66"/>
      <c r="AC1393" s="66"/>
      <c r="AD1393" s="66"/>
      <c r="AE1393" s="66"/>
      <c r="AF1393" s="66"/>
      <c r="AG1393" s="66"/>
      <c r="AH1393" s="66"/>
      <c r="AI1393" s="66"/>
      <c r="AJ1393" s="66"/>
      <c r="AK1393" s="66"/>
      <c r="AL1393" s="66"/>
      <c r="AM1393" s="66"/>
      <c r="AN1393" s="66"/>
      <c r="AO1393" s="66"/>
      <c r="AP1393" s="66"/>
      <c r="AQ1393" s="66"/>
      <c r="AR1393" s="66"/>
      <c r="AS1393" s="66"/>
      <c r="AT1393" s="66"/>
      <c r="AU1393" s="66"/>
      <c r="AV1393" s="66"/>
      <c r="AW1393" s="66"/>
      <c r="AX1393" s="66"/>
      <c r="AY1393" s="66"/>
      <c r="AZ1393" s="66"/>
      <c r="BA1393" s="66"/>
      <c r="BB1393" s="66"/>
      <c r="BC1393" s="66"/>
      <c r="BD1393" s="66"/>
      <c r="BE1393" s="66"/>
      <c r="BF1393" s="66"/>
      <c r="BG1393" s="66"/>
      <c r="BH1393" s="66"/>
      <c r="BI1393" s="66"/>
      <c r="BJ1393" s="66"/>
      <c r="BK1393" s="66"/>
      <c r="BL1393" s="66"/>
      <c r="BM1393" s="66"/>
      <c r="BN1393" s="66"/>
      <c r="BO1393" s="66"/>
      <c r="BP1393" s="66"/>
      <c r="BQ1393" s="66"/>
      <c r="BR1393" s="66"/>
      <c r="BS1393" s="66"/>
      <c r="BT1393" s="66"/>
      <c r="BU1393" s="66"/>
      <c r="BV1393" s="66"/>
      <c r="BW1393" s="66"/>
      <c r="BX1393" s="66"/>
      <c r="BY1393" s="66"/>
      <c r="BZ1393" s="66"/>
      <c r="CA1393" s="66"/>
      <c r="CB1393" s="66"/>
      <c r="CC1393" s="66"/>
    </row>
    <row r="1394" spans="1:81" x14ac:dyDescent="0.25">
      <c r="A1394" s="66"/>
      <c r="B1394" s="66"/>
      <c r="C1394" s="79"/>
      <c r="D1394" s="67"/>
      <c r="E1394" s="66"/>
      <c r="F1394" s="66"/>
      <c r="G1394" s="66"/>
      <c r="H1394" s="66"/>
      <c r="I1394" s="110"/>
      <c r="J1394" s="110"/>
      <c r="K1394" s="111"/>
      <c r="L1394" s="111"/>
      <c r="M1394" s="112"/>
      <c r="N1394" s="112"/>
      <c r="O1394" s="112"/>
      <c r="P1394" s="66"/>
      <c r="Q1394" s="66"/>
      <c r="R1394" s="66"/>
      <c r="S1394" s="66"/>
      <c r="T1394" s="66"/>
      <c r="U1394" s="66"/>
      <c r="V1394" s="66"/>
      <c r="W1394" s="66"/>
      <c r="X1394" s="66"/>
      <c r="Y1394" s="66"/>
      <c r="Z1394" s="66"/>
      <c r="AA1394" s="66"/>
      <c r="AB1394" s="66"/>
      <c r="AC1394" s="66"/>
      <c r="AD1394" s="66"/>
      <c r="AE1394" s="66"/>
      <c r="AF1394" s="66"/>
      <c r="AG1394" s="66"/>
      <c r="AH1394" s="66"/>
      <c r="AI1394" s="66"/>
      <c r="AJ1394" s="66"/>
      <c r="AK1394" s="66"/>
      <c r="AL1394" s="66"/>
      <c r="AM1394" s="66"/>
      <c r="AN1394" s="66"/>
      <c r="AO1394" s="66"/>
      <c r="AP1394" s="66"/>
      <c r="AQ1394" s="66"/>
      <c r="AR1394" s="66"/>
      <c r="AS1394" s="66"/>
      <c r="AT1394" s="66"/>
      <c r="AU1394" s="66"/>
      <c r="AV1394" s="66"/>
      <c r="AW1394" s="66"/>
      <c r="AX1394" s="66"/>
      <c r="AY1394" s="66"/>
      <c r="AZ1394" s="66"/>
      <c r="BA1394" s="66"/>
      <c r="BB1394" s="66"/>
      <c r="BC1394" s="66"/>
      <c r="BD1394" s="66"/>
      <c r="BE1394" s="66"/>
      <c r="BF1394" s="66"/>
      <c r="BG1394" s="66"/>
      <c r="BH1394" s="66"/>
      <c r="BI1394" s="66"/>
      <c r="BJ1394" s="66"/>
      <c r="BK1394" s="66"/>
      <c r="BL1394" s="66"/>
      <c r="BM1394" s="66"/>
      <c r="BN1394" s="66"/>
      <c r="BO1394" s="66"/>
      <c r="BP1394" s="66"/>
      <c r="BQ1394" s="66"/>
      <c r="BR1394" s="66"/>
      <c r="BS1394" s="66"/>
      <c r="BT1394" s="66"/>
      <c r="BU1394" s="66"/>
      <c r="BV1394" s="66"/>
      <c r="BW1394" s="66"/>
      <c r="BX1394" s="66"/>
      <c r="BY1394" s="66"/>
      <c r="BZ1394" s="66"/>
      <c r="CA1394" s="66"/>
      <c r="CB1394" s="66"/>
      <c r="CC1394" s="66"/>
    </row>
    <row r="1395" spans="1:81" x14ac:dyDescent="0.25">
      <c r="A1395" s="66"/>
      <c r="B1395" s="66"/>
      <c r="C1395" s="79"/>
      <c r="D1395" s="67"/>
      <c r="E1395" s="66"/>
      <c r="F1395" s="66"/>
      <c r="G1395" s="66"/>
      <c r="H1395" s="66"/>
      <c r="I1395" s="110"/>
      <c r="J1395" s="110"/>
      <c r="K1395" s="111"/>
      <c r="L1395" s="111"/>
      <c r="M1395" s="112"/>
      <c r="N1395" s="112"/>
      <c r="O1395" s="112"/>
      <c r="P1395" s="66"/>
      <c r="Q1395" s="66"/>
      <c r="R1395" s="66"/>
      <c r="S1395" s="66"/>
      <c r="T1395" s="66"/>
      <c r="U1395" s="66"/>
      <c r="V1395" s="66"/>
      <c r="W1395" s="66"/>
      <c r="X1395" s="66"/>
      <c r="Y1395" s="66"/>
      <c r="Z1395" s="66"/>
      <c r="AA1395" s="66"/>
      <c r="AB1395" s="66"/>
      <c r="AC1395" s="66"/>
      <c r="AD1395" s="66"/>
      <c r="AE1395" s="66"/>
      <c r="AF1395" s="66"/>
      <c r="AG1395" s="66"/>
      <c r="AH1395" s="66"/>
      <c r="AI1395" s="66"/>
      <c r="AJ1395" s="66"/>
      <c r="AK1395" s="66"/>
      <c r="AL1395" s="66"/>
      <c r="AM1395" s="66"/>
      <c r="AN1395" s="66"/>
      <c r="AO1395" s="66"/>
      <c r="AP1395" s="66"/>
      <c r="AQ1395" s="66"/>
      <c r="AR1395" s="66"/>
      <c r="AS1395" s="66"/>
      <c r="AT1395" s="66"/>
      <c r="AU1395" s="66"/>
      <c r="AV1395" s="66"/>
      <c r="AW1395" s="66"/>
      <c r="AX1395" s="66"/>
      <c r="AY1395" s="66"/>
      <c r="AZ1395" s="66"/>
      <c r="BA1395" s="66"/>
      <c r="BB1395" s="66"/>
      <c r="BC1395" s="66"/>
      <c r="BD1395" s="66"/>
      <c r="BE1395" s="66"/>
      <c r="BF1395" s="66"/>
      <c r="BG1395" s="66"/>
      <c r="BH1395" s="66"/>
      <c r="BI1395" s="66"/>
      <c r="BJ1395" s="66"/>
      <c r="BK1395" s="66"/>
      <c r="BL1395" s="66"/>
      <c r="BM1395" s="66"/>
      <c r="BN1395" s="66"/>
      <c r="BO1395" s="66"/>
      <c r="BP1395" s="66"/>
      <c r="BQ1395" s="66"/>
      <c r="BR1395" s="66"/>
      <c r="BS1395" s="66"/>
      <c r="BT1395" s="66"/>
      <c r="BU1395" s="66"/>
      <c r="BV1395" s="66"/>
      <c r="BW1395" s="66"/>
      <c r="BX1395" s="66"/>
      <c r="BY1395" s="66"/>
      <c r="BZ1395" s="66"/>
      <c r="CA1395" s="66"/>
      <c r="CB1395" s="66"/>
      <c r="CC1395" s="66"/>
    </row>
    <row r="1396" spans="1:81" x14ac:dyDescent="0.25">
      <c r="A1396" s="66"/>
      <c r="B1396" s="66"/>
      <c r="C1396" s="79"/>
      <c r="D1396" s="67"/>
      <c r="E1396" s="66"/>
      <c r="F1396" s="66"/>
      <c r="G1396" s="66"/>
      <c r="H1396" s="66"/>
      <c r="I1396" s="110"/>
      <c r="J1396" s="110"/>
      <c r="K1396" s="111"/>
      <c r="L1396" s="111"/>
      <c r="M1396" s="112"/>
      <c r="N1396" s="112"/>
      <c r="O1396" s="112"/>
      <c r="P1396" s="66"/>
      <c r="Q1396" s="66"/>
      <c r="R1396" s="66"/>
      <c r="S1396" s="66"/>
      <c r="T1396" s="66"/>
      <c r="U1396" s="66"/>
      <c r="V1396" s="66"/>
      <c r="W1396" s="66"/>
      <c r="X1396" s="66"/>
      <c r="Y1396" s="66"/>
      <c r="Z1396" s="66"/>
      <c r="AA1396" s="66"/>
      <c r="AB1396" s="66"/>
      <c r="AC1396" s="66"/>
      <c r="AD1396" s="66"/>
      <c r="AE1396" s="66"/>
      <c r="AF1396" s="66"/>
      <c r="AG1396" s="66"/>
      <c r="AH1396" s="66"/>
      <c r="AI1396" s="66"/>
      <c r="AJ1396" s="66"/>
      <c r="AK1396" s="66"/>
      <c r="AL1396" s="66"/>
      <c r="AM1396" s="66"/>
      <c r="AN1396" s="66"/>
      <c r="AO1396" s="66"/>
      <c r="AP1396" s="66"/>
      <c r="AQ1396" s="66"/>
      <c r="AR1396" s="66"/>
      <c r="AS1396" s="66"/>
      <c r="AT1396" s="66"/>
      <c r="AU1396" s="66"/>
      <c r="AV1396" s="66"/>
      <c r="AW1396" s="66"/>
      <c r="AX1396" s="66"/>
      <c r="AY1396" s="66"/>
      <c r="AZ1396" s="66"/>
      <c r="BA1396" s="66"/>
      <c r="BB1396" s="66"/>
      <c r="BC1396" s="66"/>
      <c r="BD1396" s="66"/>
      <c r="BE1396" s="66"/>
      <c r="BF1396" s="66"/>
      <c r="BG1396" s="66"/>
      <c r="BH1396" s="66"/>
      <c r="BI1396" s="66"/>
      <c r="BJ1396" s="66"/>
      <c r="BK1396" s="66"/>
      <c r="BL1396" s="66"/>
      <c r="BM1396" s="66"/>
      <c r="BN1396" s="66"/>
      <c r="BO1396" s="66"/>
      <c r="BP1396" s="66"/>
      <c r="BQ1396" s="66"/>
      <c r="BR1396" s="66"/>
      <c r="BS1396" s="66"/>
      <c r="BT1396" s="66"/>
      <c r="BU1396" s="66"/>
      <c r="BV1396" s="66"/>
      <c r="BW1396" s="66"/>
      <c r="BX1396" s="66"/>
      <c r="BY1396" s="66"/>
      <c r="BZ1396" s="66"/>
      <c r="CA1396" s="66"/>
      <c r="CB1396" s="66"/>
      <c r="CC1396" s="66"/>
    </row>
    <row r="1397" spans="1:81" x14ac:dyDescent="0.25">
      <c r="A1397" s="66"/>
      <c r="B1397" s="66"/>
      <c r="C1397" s="79"/>
      <c r="D1397" s="67"/>
      <c r="E1397" s="66"/>
      <c r="F1397" s="66"/>
      <c r="G1397" s="66"/>
      <c r="H1397" s="66"/>
      <c r="I1397" s="110"/>
      <c r="J1397" s="110"/>
      <c r="K1397" s="111"/>
      <c r="L1397" s="111"/>
      <c r="M1397" s="112"/>
      <c r="N1397" s="112"/>
      <c r="O1397" s="112"/>
      <c r="P1397" s="66"/>
      <c r="Q1397" s="66"/>
      <c r="R1397" s="66"/>
      <c r="S1397" s="66"/>
      <c r="T1397" s="66"/>
      <c r="U1397" s="66"/>
      <c r="V1397" s="66"/>
      <c r="W1397" s="66"/>
      <c r="X1397" s="66"/>
      <c r="Y1397" s="66"/>
      <c r="Z1397" s="66"/>
      <c r="AA1397" s="66"/>
      <c r="AB1397" s="66"/>
      <c r="AC1397" s="66"/>
      <c r="AD1397" s="66"/>
      <c r="AE1397" s="66"/>
      <c r="AF1397" s="66"/>
      <c r="AG1397" s="66"/>
      <c r="AH1397" s="66"/>
      <c r="AI1397" s="66"/>
      <c r="AJ1397" s="66"/>
      <c r="AK1397" s="66"/>
      <c r="AL1397" s="66"/>
      <c r="AM1397" s="66"/>
      <c r="AN1397" s="66"/>
      <c r="AO1397" s="66"/>
      <c r="AP1397" s="66"/>
      <c r="AQ1397" s="66"/>
      <c r="AR1397" s="66"/>
      <c r="AS1397" s="66"/>
      <c r="AT1397" s="66"/>
      <c r="AU1397" s="66"/>
      <c r="AV1397" s="66"/>
      <c r="AW1397" s="66"/>
      <c r="AX1397" s="66"/>
      <c r="AY1397" s="66"/>
      <c r="AZ1397" s="66"/>
      <c r="BA1397" s="66"/>
      <c r="BB1397" s="66"/>
      <c r="BC1397" s="66"/>
      <c r="BD1397" s="66"/>
      <c r="BE1397" s="66"/>
      <c r="BF1397" s="66"/>
      <c r="BG1397" s="66"/>
      <c r="BH1397" s="66"/>
      <c r="BI1397" s="66"/>
      <c r="BJ1397" s="66"/>
      <c r="BK1397" s="66"/>
      <c r="BL1397" s="66"/>
      <c r="BM1397" s="66"/>
      <c r="BN1397" s="66"/>
      <c r="BO1397" s="66"/>
      <c r="BP1397" s="66"/>
      <c r="BQ1397" s="66"/>
      <c r="BR1397" s="66"/>
      <c r="BS1397" s="66"/>
      <c r="BT1397" s="66"/>
      <c r="BU1397" s="66"/>
      <c r="BV1397" s="66"/>
      <c r="BW1397" s="66"/>
      <c r="BX1397" s="66"/>
      <c r="BY1397" s="66"/>
      <c r="BZ1397" s="66"/>
      <c r="CA1397" s="66"/>
      <c r="CB1397" s="66"/>
      <c r="CC1397" s="66"/>
    </row>
    <row r="1398" spans="1:81" x14ac:dyDescent="0.25">
      <c r="A1398" s="66"/>
      <c r="B1398" s="66"/>
      <c r="C1398" s="79"/>
      <c r="D1398" s="67"/>
      <c r="E1398" s="66"/>
      <c r="F1398" s="66"/>
      <c r="G1398" s="66"/>
      <c r="H1398" s="66"/>
      <c r="I1398" s="110"/>
      <c r="J1398" s="110"/>
      <c r="K1398" s="111"/>
      <c r="L1398" s="111"/>
      <c r="M1398" s="112"/>
      <c r="N1398" s="112"/>
      <c r="O1398" s="112"/>
      <c r="P1398" s="66"/>
      <c r="Q1398" s="66"/>
      <c r="R1398" s="66"/>
      <c r="S1398" s="66"/>
      <c r="T1398" s="66"/>
      <c r="U1398" s="66"/>
      <c r="V1398" s="66"/>
      <c r="W1398" s="66"/>
      <c r="X1398" s="66"/>
      <c r="Y1398" s="66"/>
      <c r="Z1398" s="66"/>
      <c r="AA1398" s="66"/>
      <c r="AB1398" s="66"/>
      <c r="AC1398" s="66"/>
      <c r="AD1398" s="66"/>
      <c r="AE1398" s="66"/>
      <c r="AF1398" s="66"/>
      <c r="AG1398" s="66"/>
      <c r="AH1398" s="66"/>
      <c r="AI1398" s="66"/>
      <c r="AJ1398" s="66"/>
      <c r="AK1398" s="66"/>
      <c r="AL1398" s="66"/>
      <c r="AM1398" s="66"/>
      <c r="AN1398" s="66"/>
      <c r="AO1398" s="66"/>
      <c r="AP1398" s="66"/>
      <c r="AQ1398" s="66"/>
      <c r="AR1398" s="66"/>
      <c r="AS1398" s="66"/>
      <c r="AT1398" s="66"/>
      <c r="AU1398" s="66"/>
      <c r="AV1398" s="66"/>
      <c r="AW1398" s="66"/>
      <c r="AX1398" s="66"/>
      <c r="AY1398" s="66"/>
      <c r="AZ1398" s="66"/>
      <c r="BA1398" s="66"/>
      <c r="BB1398" s="66"/>
      <c r="BC1398" s="66"/>
      <c r="BD1398" s="66"/>
      <c r="BE1398" s="66"/>
      <c r="BF1398" s="66"/>
      <c r="BG1398" s="66"/>
      <c r="BH1398" s="66"/>
      <c r="BI1398" s="66"/>
      <c r="BJ1398" s="66"/>
      <c r="BK1398" s="66"/>
      <c r="BL1398" s="66"/>
      <c r="BM1398" s="66"/>
      <c r="BN1398" s="66"/>
      <c r="BO1398" s="66"/>
      <c r="BP1398" s="66"/>
      <c r="BQ1398" s="66"/>
      <c r="BR1398" s="66"/>
      <c r="BS1398" s="66"/>
      <c r="BT1398" s="66"/>
      <c r="BU1398" s="66"/>
      <c r="BV1398" s="66"/>
      <c r="BW1398" s="66"/>
      <c r="BX1398" s="66"/>
      <c r="BY1398" s="66"/>
      <c r="BZ1398" s="66"/>
      <c r="CA1398" s="66"/>
      <c r="CB1398" s="66"/>
      <c r="CC1398" s="66"/>
    </row>
    <row r="1399" spans="1:81" x14ac:dyDescent="0.25">
      <c r="A1399" s="66"/>
      <c r="B1399" s="66"/>
      <c r="C1399" s="79"/>
      <c r="D1399" s="67"/>
      <c r="E1399" s="66"/>
      <c r="F1399" s="66"/>
      <c r="G1399" s="66"/>
      <c r="H1399" s="66"/>
      <c r="I1399" s="110"/>
      <c r="J1399" s="110"/>
      <c r="K1399" s="111"/>
      <c r="L1399" s="111"/>
      <c r="M1399" s="112"/>
      <c r="N1399" s="112"/>
      <c r="O1399" s="112"/>
      <c r="P1399" s="66"/>
      <c r="Q1399" s="66"/>
      <c r="R1399" s="66"/>
      <c r="S1399" s="66"/>
      <c r="T1399" s="66"/>
      <c r="U1399" s="66"/>
      <c r="V1399" s="66"/>
      <c r="W1399" s="66"/>
      <c r="X1399" s="66"/>
      <c r="Y1399" s="66"/>
      <c r="Z1399" s="66"/>
      <c r="AA1399" s="66"/>
      <c r="AB1399" s="66"/>
      <c r="AC1399" s="66"/>
      <c r="AD1399" s="66"/>
      <c r="AE1399" s="66"/>
      <c r="AF1399" s="66"/>
      <c r="AG1399" s="66"/>
      <c r="AH1399" s="66"/>
      <c r="AI1399" s="66"/>
      <c r="AJ1399" s="66"/>
      <c r="AK1399" s="66"/>
      <c r="AL1399" s="66"/>
      <c r="AM1399" s="66"/>
      <c r="AN1399" s="66"/>
      <c r="AO1399" s="66"/>
      <c r="AP1399" s="66"/>
      <c r="AQ1399" s="66"/>
      <c r="AR1399" s="66"/>
      <c r="AS1399" s="66"/>
      <c r="AT1399" s="66"/>
      <c r="AU1399" s="66"/>
      <c r="AV1399" s="66"/>
      <c r="AW1399" s="66"/>
      <c r="AX1399" s="66"/>
      <c r="AY1399" s="66"/>
      <c r="AZ1399" s="66"/>
      <c r="BA1399" s="66"/>
      <c r="BB1399" s="66"/>
      <c r="BC1399" s="66"/>
      <c r="BD1399" s="66"/>
      <c r="BE1399" s="66"/>
      <c r="BF1399" s="66"/>
      <c r="BG1399" s="66"/>
      <c r="BH1399" s="66"/>
      <c r="BI1399" s="66"/>
      <c r="BJ1399" s="66"/>
      <c r="BK1399" s="66"/>
      <c r="BL1399" s="66"/>
      <c r="BM1399" s="66"/>
      <c r="BN1399" s="66"/>
      <c r="BO1399" s="66"/>
      <c r="BP1399" s="66"/>
      <c r="BQ1399" s="66"/>
      <c r="BR1399" s="66"/>
      <c r="BS1399" s="66"/>
      <c r="BT1399" s="66"/>
      <c r="BU1399" s="66"/>
      <c r="BV1399" s="66"/>
      <c r="BW1399" s="66"/>
      <c r="BX1399" s="66"/>
      <c r="BY1399" s="66"/>
      <c r="BZ1399" s="66"/>
      <c r="CA1399" s="66"/>
      <c r="CB1399" s="66"/>
      <c r="CC1399" s="66"/>
    </row>
    <row r="1400" spans="1:81" x14ac:dyDescent="0.25">
      <c r="A1400" s="66"/>
      <c r="B1400" s="66"/>
      <c r="C1400" s="79"/>
      <c r="D1400" s="67"/>
      <c r="E1400" s="66"/>
      <c r="F1400" s="66"/>
      <c r="G1400" s="66"/>
      <c r="H1400" s="66"/>
      <c r="I1400" s="110"/>
      <c r="J1400" s="110"/>
      <c r="K1400" s="111"/>
      <c r="L1400" s="111"/>
      <c r="M1400" s="112"/>
      <c r="N1400" s="112"/>
      <c r="O1400" s="112"/>
      <c r="P1400" s="66"/>
      <c r="Q1400" s="66"/>
      <c r="R1400" s="66"/>
      <c r="S1400" s="66"/>
      <c r="T1400" s="66"/>
      <c r="U1400" s="66"/>
      <c r="V1400" s="66"/>
      <c r="W1400" s="66"/>
      <c r="X1400" s="66"/>
      <c r="Y1400" s="66"/>
      <c r="Z1400" s="66"/>
      <c r="AA1400" s="66"/>
      <c r="AB1400" s="66"/>
      <c r="AC1400" s="66"/>
      <c r="AD1400" s="66"/>
      <c r="AE1400" s="66"/>
      <c r="AF1400" s="66"/>
      <c r="AG1400" s="66"/>
      <c r="AH1400" s="66"/>
      <c r="AI1400" s="66"/>
      <c r="AJ1400" s="66"/>
      <c r="AK1400" s="66"/>
      <c r="AL1400" s="66"/>
      <c r="AM1400" s="66"/>
      <c r="AN1400" s="66"/>
      <c r="AO1400" s="66"/>
      <c r="AP1400" s="66"/>
      <c r="AQ1400" s="66"/>
      <c r="AR1400" s="66"/>
      <c r="AS1400" s="66"/>
      <c r="AT1400" s="66"/>
      <c r="AU1400" s="66"/>
      <c r="AV1400" s="66"/>
      <c r="AW1400" s="66"/>
      <c r="AX1400" s="66"/>
      <c r="AY1400" s="66"/>
      <c r="AZ1400" s="66"/>
      <c r="BA1400" s="66"/>
      <c r="BB1400" s="66"/>
      <c r="BC1400" s="66"/>
      <c r="BD1400" s="66"/>
      <c r="BE1400" s="66"/>
      <c r="BF1400" s="66"/>
      <c r="BG1400" s="66"/>
      <c r="BH1400" s="66"/>
      <c r="BI1400" s="66"/>
      <c r="BJ1400" s="66"/>
      <c r="BK1400" s="66"/>
      <c r="BL1400" s="66"/>
      <c r="BM1400" s="66"/>
      <c r="BN1400" s="66"/>
      <c r="BO1400" s="66"/>
      <c r="BP1400" s="66"/>
      <c r="BQ1400" s="66"/>
      <c r="BR1400" s="66"/>
      <c r="BS1400" s="66"/>
      <c r="BT1400" s="66"/>
      <c r="BU1400" s="66"/>
      <c r="BV1400" s="66"/>
      <c r="BW1400" s="66"/>
      <c r="BX1400" s="66"/>
      <c r="BY1400" s="66"/>
      <c r="BZ1400" s="66"/>
      <c r="CA1400" s="66"/>
      <c r="CB1400" s="66"/>
      <c r="CC1400" s="66"/>
    </row>
    <row r="1401" spans="1:81" x14ac:dyDescent="0.25">
      <c r="A1401" s="66"/>
      <c r="B1401" s="66"/>
      <c r="C1401" s="79"/>
      <c r="D1401" s="67"/>
      <c r="E1401" s="66"/>
      <c r="F1401" s="66"/>
      <c r="G1401" s="66"/>
      <c r="H1401" s="66"/>
      <c r="I1401" s="110"/>
      <c r="J1401" s="110"/>
      <c r="K1401" s="111"/>
      <c r="L1401" s="111"/>
      <c r="M1401" s="112"/>
      <c r="N1401" s="112"/>
      <c r="O1401" s="112"/>
      <c r="P1401" s="66"/>
      <c r="Q1401" s="66"/>
      <c r="R1401" s="66"/>
      <c r="S1401" s="66"/>
      <c r="T1401" s="66"/>
      <c r="U1401" s="66"/>
      <c r="V1401" s="66"/>
      <c r="W1401" s="66"/>
      <c r="X1401" s="66"/>
      <c r="Y1401" s="66"/>
      <c r="Z1401" s="66"/>
      <c r="AA1401" s="66"/>
      <c r="AB1401" s="66"/>
      <c r="AC1401" s="66"/>
      <c r="AD1401" s="66"/>
      <c r="AE1401" s="66"/>
      <c r="AF1401" s="66"/>
      <c r="AG1401" s="66"/>
      <c r="AH1401" s="66"/>
      <c r="AI1401" s="66"/>
      <c r="AJ1401" s="66"/>
      <c r="AK1401" s="66"/>
      <c r="AL1401" s="66"/>
      <c r="AM1401" s="66"/>
      <c r="AN1401" s="66"/>
      <c r="AO1401" s="66"/>
      <c r="AP1401" s="66"/>
      <c r="AQ1401" s="66"/>
      <c r="AR1401" s="66"/>
      <c r="AS1401" s="66"/>
      <c r="AT1401" s="66"/>
      <c r="AU1401" s="66"/>
      <c r="AV1401" s="66"/>
      <c r="AW1401" s="66"/>
      <c r="AX1401" s="66"/>
      <c r="AY1401" s="66"/>
      <c r="AZ1401" s="66"/>
      <c r="BA1401" s="66"/>
      <c r="BB1401" s="66"/>
      <c r="BC1401" s="66"/>
      <c r="BD1401" s="66"/>
      <c r="BE1401" s="66"/>
      <c r="BF1401" s="66"/>
      <c r="BG1401" s="66"/>
      <c r="BH1401" s="66"/>
      <c r="BI1401" s="66"/>
      <c r="BJ1401" s="66"/>
      <c r="BK1401" s="66"/>
      <c r="BL1401" s="66"/>
      <c r="BM1401" s="66"/>
      <c r="BN1401" s="66"/>
      <c r="BO1401" s="66"/>
      <c r="BP1401" s="66"/>
      <c r="BQ1401" s="66"/>
      <c r="BR1401" s="66"/>
      <c r="BS1401" s="66"/>
      <c r="BT1401" s="66"/>
      <c r="BU1401" s="66"/>
      <c r="BV1401" s="66"/>
      <c r="BW1401" s="66"/>
      <c r="BX1401" s="66"/>
      <c r="BY1401" s="66"/>
      <c r="BZ1401" s="66"/>
      <c r="CA1401" s="66"/>
      <c r="CB1401" s="66"/>
      <c r="CC1401" s="66"/>
    </row>
    <row r="1402" spans="1:81" x14ac:dyDescent="0.25">
      <c r="A1402" s="66"/>
      <c r="B1402" s="66"/>
      <c r="C1402" s="79"/>
      <c r="D1402" s="67"/>
      <c r="E1402" s="66"/>
      <c r="F1402" s="66"/>
      <c r="G1402" s="66"/>
      <c r="H1402" s="66"/>
      <c r="I1402" s="110"/>
      <c r="J1402" s="110"/>
      <c r="K1402" s="111"/>
      <c r="L1402" s="111"/>
      <c r="M1402" s="112"/>
      <c r="N1402" s="112"/>
      <c r="O1402" s="112"/>
      <c r="P1402" s="66"/>
      <c r="Q1402" s="66"/>
      <c r="R1402" s="66"/>
      <c r="S1402" s="66"/>
      <c r="T1402" s="66"/>
      <c r="U1402" s="66"/>
      <c r="V1402" s="66"/>
      <c r="W1402" s="66"/>
      <c r="X1402" s="66"/>
      <c r="Y1402" s="66"/>
      <c r="Z1402" s="66"/>
      <c r="AA1402" s="66"/>
      <c r="AB1402" s="66"/>
      <c r="AC1402" s="66"/>
      <c r="AD1402" s="66"/>
      <c r="AE1402" s="66"/>
      <c r="AF1402" s="66"/>
      <c r="AG1402" s="66"/>
      <c r="AH1402" s="66"/>
      <c r="AI1402" s="66"/>
      <c r="AJ1402" s="66"/>
      <c r="AK1402" s="66"/>
      <c r="AL1402" s="66"/>
      <c r="AM1402" s="66"/>
      <c r="AN1402" s="66"/>
      <c r="AO1402" s="66"/>
      <c r="AP1402" s="66"/>
      <c r="AQ1402" s="66"/>
      <c r="AR1402" s="66"/>
      <c r="AS1402" s="66"/>
      <c r="AT1402" s="66"/>
      <c r="AU1402" s="66"/>
      <c r="AV1402" s="66"/>
      <c r="AW1402" s="66"/>
      <c r="AX1402" s="66"/>
      <c r="AY1402" s="66"/>
      <c r="AZ1402" s="66"/>
      <c r="BA1402" s="66"/>
      <c r="BB1402" s="66"/>
      <c r="BC1402" s="66"/>
      <c r="BD1402" s="66"/>
      <c r="BE1402" s="66"/>
      <c r="BF1402" s="66"/>
      <c r="BG1402" s="66"/>
      <c r="BH1402" s="66"/>
      <c r="BI1402" s="66"/>
      <c r="BJ1402" s="66"/>
      <c r="BK1402" s="66"/>
      <c r="BL1402" s="66"/>
      <c r="BM1402" s="66"/>
      <c r="BN1402" s="66"/>
      <c r="BO1402" s="66"/>
      <c r="BP1402" s="66"/>
      <c r="BQ1402" s="66"/>
      <c r="BR1402" s="66"/>
      <c r="BS1402" s="66"/>
      <c r="BT1402" s="66"/>
      <c r="BU1402" s="66"/>
      <c r="BV1402" s="66"/>
      <c r="BW1402" s="66"/>
      <c r="BX1402" s="66"/>
      <c r="BY1402" s="66"/>
      <c r="BZ1402" s="66"/>
      <c r="CA1402" s="66"/>
      <c r="CB1402" s="66"/>
      <c r="CC1402" s="66"/>
    </row>
    <row r="1403" spans="1:81" x14ac:dyDescent="0.25">
      <c r="A1403" s="66"/>
      <c r="B1403" s="66"/>
      <c r="C1403" s="79"/>
      <c r="D1403" s="67"/>
      <c r="E1403" s="66"/>
      <c r="F1403" s="66"/>
      <c r="G1403" s="66"/>
      <c r="H1403" s="66"/>
      <c r="I1403" s="110"/>
      <c r="J1403" s="110"/>
      <c r="K1403" s="111"/>
      <c r="L1403" s="111"/>
      <c r="M1403" s="112"/>
      <c r="N1403" s="112"/>
      <c r="O1403" s="112"/>
      <c r="P1403" s="66"/>
      <c r="Q1403" s="66"/>
      <c r="R1403" s="66"/>
      <c r="S1403" s="66"/>
      <c r="T1403" s="66"/>
      <c r="U1403" s="66"/>
      <c r="V1403" s="66"/>
      <c r="W1403" s="66"/>
      <c r="X1403" s="66"/>
      <c r="Y1403" s="66"/>
      <c r="Z1403" s="66"/>
      <c r="AA1403" s="66"/>
      <c r="AB1403" s="66"/>
      <c r="AC1403" s="66"/>
      <c r="AD1403" s="66"/>
      <c r="AE1403" s="66"/>
      <c r="AF1403" s="66"/>
      <c r="AG1403" s="66"/>
      <c r="AH1403" s="66"/>
      <c r="AI1403" s="66"/>
      <c r="AJ1403" s="66"/>
      <c r="AK1403" s="66"/>
      <c r="AL1403" s="66"/>
      <c r="AM1403" s="66"/>
      <c r="AN1403" s="66"/>
      <c r="AO1403" s="66"/>
      <c r="AP1403" s="66"/>
      <c r="AQ1403" s="66"/>
      <c r="AR1403" s="66"/>
      <c r="AS1403" s="66"/>
      <c r="AT1403" s="66"/>
      <c r="AU1403" s="66"/>
      <c r="AV1403" s="66"/>
      <c r="AW1403" s="66"/>
      <c r="AX1403" s="66"/>
      <c r="AY1403" s="66"/>
      <c r="AZ1403" s="66"/>
      <c r="BA1403" s="66"/>
      <c r="BB1403" s="66"/>
      <c r="BC1403" s="66"/>
      <c r="BD1403" s="66"/>
      <c r="BE1403" s="66"/>
      <c r="BF1403" s="66"/>
      <c r="BG1403" s="66"/>
      <c r="BH1403" s="66"/>
      <c r="BI1403" s="66"/>
      <c r="BJ1403" s="66"/>
      <c r="BK1403" s="66"/>
      <c r="BL1403" s="66"/>
      <c r="BM1403" s="66"/>
      <c r="BN1403" s="66"/>
      <c r="BO1403" s="66"/>
      <c r="BP1403" s="66"/>
      <c r="BQ1403" s="66"/>
      <c r="BR1403" s="66"/>
      <c r="BS1403" s="66"/>
      <c r="BT1403" s="66"/>
      <c r="BU1403" s="66"/>
      <c r="BV1403" s="66"/>
      <c r="BW1403" s="66"/>
      <c r="BX1403" s="66"/>
      <c r="BY1403" s="66"/>
      <c r="BZ1403" s="66"/>
      <c r="CA1403" s="66"/>
      <c r="CB1403" s="66"/>
      <c r="CC1403" s="66"/>
    </row>
    <row r="1404" spans="1:81" x14ac:dyDescent="0.25">
      <c r="A1404" s="66"/>
      <c r="B1404" s="66"/>
      <c r="C1404" s="79"/>
      <c r="D1404" s="67"/>
      <c r="E1404" s="66"/>
      <c r="F1404" s="66"/>
      <c r="G1404" s="66"/>
      <c r="H1404" s="66"/>
      <c r="I1404" s="110"/>
      <c r="J1404" s="110"/>
      <c r="K1404" s="111"/>
      <c r="L1404" s="111"/>
      <c r="M1404" s="112"/>
      <c r="N1404" s="112"/>
      <c r="O1404" s="112"/>
      <c r="P1404" s="66"/>
      <c r="Q1404" s="66"/>
      <c r="R1404" s="66"/>
      <c r="S1404" s="66"/>
      <c r="T1404" s="66"/>
      <c r="U1404" s="66"/>
      <c r="V1404" s="66"/>
      <c r="W1404" s="66"/>
      <c r="X1404" s="66"/>
      <c r="Y1404" s="66"/>
      <c r="Z1404" s="66"/>
      <c r="AA1404" s="66"/>
      <c r="AB1404" s="66"/>
      <c r="AC1404" s="66"/>
      <c r="AD1404" s="66"/>
      <c r="AE1404" s="66"/>
      <c r="AF1404" s="66"/>
      <c r="AG1404" s="66"/>
      <c r="AH1404" s="66"/>
      <c r="AI1404" s="66"/>
      <c r="AJ1404" s="66"/>
      <c r="AK1404" s="66"/>
      <c r="AL1404" s="66"/>
      <c r="AM1404" s="66"/>
      <c r="AN1404" s="66"/>
      <c r="AO1404" s="66"/>
      <c r="AP1404" s="66"/>
      <c r="AQ1404" s="66"/>
      <c r="AR1404" s="66"/>
      <c r="AS1404" s="66"/>
      <c r="AT1404" s="66"/>
      <c r="AU1404" s="66"/>
      <c r="AV1404" s="66"/>
      <c r="AW1404" s="66"/>
      <c r="AX1404" s="66"/>
      <c r="AY1404" s="66"/>
      <c r="AZ1404" s="66"/>
      <c r="BA1404" s="66"/>
      <c r="BB1404" s="66"/>
      <c r="BC1404" s="66"/>
      <c r="BD1404" s="66"/>
      <c r="BE1404" s="66"/>
      <c r="BF1404" s="66"/>
      <c r="BG1404" s="66"/>
      <c r="BH1404" s="66"/>
      <c r="BI1404" s="66"/>
      <c r="BJ1404" s="66"/>
      <c r="BK1404" s="66"/>
      <c r="BL1404" s="66"/>
      <c r="BM1404" s="66"/>
      <c r="BN1404" s="66"/>
      <c r="BO1404" s="66"/>
      <c r="BP1404" s="66"/>
      <c r="BQ1404" s="66"/>
      <c r="BR1404" s="66"/>
      <c r="BS1404" s="66"/>
      <c r="BT1404" s="66"/>
      <c r="BU1404" s="66"/>
      <c r="BV1404" s="66"/>
      <c r="BW1404" s="66"/>
      <c r="BX1404" s="66"/>
      <c r="BY1404" s="66"/>
      <c r="BZ1404" s="66"/>
      <c r="CA1404" s="66"/>
      <c r="CB1404" s="66"/>
      <c r="CC1404" s="66"/>
    </row>
    <row r="1405" spans="1:81" x14ac:dyDescent="0.25">
      <c r="A1405" s="66"/>
      <c r="B1405" s="66"/>
      <c r="C1405" s="79"/>
      <c r="D1405" s="67"/>
      <c r="E1405" s="66"/>
      <c r="F1405" s="66"/>
      <c r="G1405" s="66"/>
      <c r="H1405" s="66"/>
      <c r="I1405" s="110"/>
      <c r="J1405" s="110"/>
      <c r="K1405" s="111"/>
      <c r="L1405" s="111"/>
      <c r="M1405" s="112"/>
      <c r="N1405" s="112"/>
      <c r="O1405" s="112"/>
      <c r="P1405" s="66"/>
      <c r="Q1405" s="66"/>
      <c r="R1405" s="66"/>
      <c r="S1405" s="66"/>
      <c r="T1405" s="66"/>
      <c r="U1405" s="66"/>
      <c r="V1405" s="66"/>
      <c r="W1405" s="66"/>
      <c r="X1405" s="66"/>
      <c r="Y1405" s="66"/>
      <c r="Z1405" s="66"/>
      <c r="AA1405" s="66"/>
      <c r="AB1405" s="66"/>
      <c r="AC1405" s="66"/>
      <c r="AD1405" s="66"/>
      <c r="AE1405" s="66"/>
      <c r="AF1405" s="66"/>
      <c r="AG1405" s="66"/>
      <c r="AH1405" s="66"/>
      <c r="AI1405" s="66"/>
      <c r="AJ1405" s="66"/>
      <c r="AK1405" s="66"/>
      <c r="AL1405" s="66"/>
      <c r="AM1405" s="66"/>
      <c r="AN1405" s="66"/>
      <c r="AO1405" s="66"/>
      <c r="AP1405" s="66"/>
      <c r="AQ1405" s="66"/>
      <c r="AR1405" s="66"/>
      <c r="AS1405" s="66"/>
      <c r="AT1405" s="66"/>
      <c r="AU1405" s="66"/>
      <c r="AV1405" s="66"/>
      <c r="AW1405" s="66"/>
      <c r="AX1405" s="66"/>
      <c r="AY1405" s="66"/>
      <c r="AZ1405" s="66"/>
      <c r="BA1405" s="66"/>
      <c r="BB1405" s="66"/>
      <c r="BC1405" s="66"/>
      <c r="BD1405" s="66"/>
      <c r="BE1405" s="66"/>
      <c r="BF1405" s="66"/>
      <c r="BG1405" s="66"/>
      <c r="BH1405" s="66"/>
      <c r="BI1405" s="66"/>
      <c r="BJ1405" s="66"/>
      <c r="BK1405" s="66"/>
      <c r="BL1405" s="66"/>
      <c r="BM1405" s="66"/>
      <c r="BN1405" s="66"/>
      <c r="BO1405" s="66"/>
      <c r="BP1405" s="66"/>
      <c r="BQ1405" s="66"/>
      <c r="BR1405" s="66"/>
      <c r="BS1405" s="66"/>
      <c r="BT1405" s="66"/>
      <c r="BU1405" s="66"/>
      <c r="BV1405" s="66"/>
      <c r="BW1405" s="66"/>
      <c r="BX1405" s="66"/>
      <c r="BY1405" s="66"/>
      <c r="BZ1405" s="66"/>
      <c r="CA1405" s="66"/>
      <c r="CB1405" s="66"/>
      <c r="CC1405" s="66"/>
    </row>
    <row r="1406" spans="1:81" x14ac:dyDescent="0.25">
      <c r="A1406" s="66"/>
      <c r="B1406" s="66"/>
      <c r="C1406" s="79"/>
      <c r="D1406" s="67"/>
      <c r="E1406" s="66"/>
      <c r="F1406" s="66"/>
      <c r="G1406" s="66"/>
      <c r="H1406" s="66"/>
      <c r="I1406" s="110"/>
      <c r="J1406" s="110"/>
      <c r="K1406" s="111"/>
      <c r="L1406" s="111"/>
      <c r="M1406" s="112"/>
      <c r="N1406" s="112"/>
      <c r="O1406" s="112"/>
      <c r="P1406" s="66"/>
      <c r="Q1406" s="66"/>
      <c r="R1406" s="66"/>
      <c r="S1406" s="66"/>
      <c r="T1406" s="66"/>
      <c r="U1406" s="66"/>
      <c r="V1406" s="66"/>
      <c r="W1406" s="66"/>
      <c r="X1406" s="66"/>
      <c r="Y1406" s="66"/>
      <c r="Z1406" s="66"/>
      <c r="AA1406" s="66"/>
      <c r="AB1406" s="66"/>
      <c r="AC1406" s="66"/>
      <c r="AD1406" s="66"/>
      <c r="AE1406" s="66"/>
      <c r="AF1406" s="66"/>
      <c r="AG1406" s="66"/>
      <c r="AH1406" s="66"/>
      <c r="AI1406" s="66"/>
      <c r="AJ1406" s="66"/>
      <c r="AK1406" s="66"/>
      <c r="AL1406" s="66"/>
      <c r="AM1406" s="66"/>
      <c r="AN1406" s="66"/>
      <c r="AO1406" s="66"/>
      <c r="AP1406" s="66"/>
      <c r="AQ1406" s="66"/>
      <c r="AR1406" s="66"/>
      <c r="AS1406" s="66"/>
      <c r="AT1406" s="66"/>
      <c r="AU1406" s="66"/>
      <c r="AV1406" s="66"/>
      <c r="AW1406" s="66"/>
      <c r="AX1406" s="66"/>
      <c r="AY1406" s="66"/>
      <c r="AZ1406" s="66"/>
      <c r="BA1406" s="66"/>
      <c r="BB1406" s="66"/>
      <c r="BC1406" s="66"/>
      <c r="BD1406" s="66"/>
      <c r="BE1406" s="66"/>
      <c r="BF1406" s="66"/>
      <c r="BG1406" s="66"/>
      <c r="BH1406" s="66"/>
      <c r="BI1406" s="66"/>
      <c r="BJ1406" s="66"/>
      <c r="BK1406" s="66"/>
      <c r="BL1406" s="66"/>
      <c r="BM1406" s="66"/>
      <c r="BN1406" s="66"/>
      <c r="BO1406" s="66"/>
      <c r="BP1406" s="66"/>
      <c r="BQ1406" s="66"/>
      <c r="BR1406" s="66"/>
      <c r="BS1406" s="66"/>
      <c r="BT1406" s="66"/>
      <c r="BU1406" s="66"/>
      <c r="BV1406" s="66"/>
      <c r="BW1406" s="66"/>
      <c r="BX1406" s="66"/>
      <c r="BY1406" s="66"/>
      <c r="BZ1406" s="66"/>
      <c r="CA1406" s="66"/>
      <c r="CB1406" s="66"/>
      <c r="CC1406" s="66"/>
    </row>
    <row r="1407" spans="1:81" x14ac:dyDescent="0.25">
      <c r="A1407" s="66"/>
      <c r="B1407" s="66"/>
      <c r="C1407" s="79"/>
      <c r="D1407" s="67"/>
      <c r="E1407" s="66"/>
      <c r="F1407" s="66"/>
      <c r="G1407" s="66"/>
      <c r="H1407" s="66"/>
      <c r="I1407" s="110"/>
      <c r="J1407" s="110"/>
      <c r="K1407" s="111"/>
      <c r="L1407" s="111"/>
      <c r="M1407" s="112"/>
      <c r="N1407" s="112"/>
      <c r="O1407" s="112"/>
      <c r="P1407" s="66"/>
      <c r="Q1407" s="66"/>
      <c r="R1407" s="66"/>
      <c r="S1407" s="66"/>
      <c r="T1407" s="66"/>
      <c r="U1407" s="66"/>
      <c r="V1407" s="66"/>
      <c r="W1407" s="66"/>
      <c r="X1407" s="66"/>
      <c r="Y1407" s="66"/>
      <c r="Z1407" s="66"/>
      <c r="AA1407" s="66"/>
      <c r="AB1407" s="66"/>
      <c r="AC1407" s="66"/>
      <c r="AD1407" s="66"/>
      <c r="AE1407" s="66"/>
      <c r="AF1407" s="66"/>
      <c r="AG1407" s="66"/>
      <c r="AH1407" s="66"/>
      <c r="AI1407" s="66"/>
      <c r="AJ1407" s="66"/>
      <c r="AK1407" s="66"/>
      <c r="AL1407" s="66"/>
      <c r="AM1407" s="66"/>
      <c r="AN1407" s="66"/>
      <c r="AO1407" s="66"/>
      <c r="AP1407" s="66"/>
      <c r="AQ1407" s="66"/>
      <c r="AR1407" s="66"/>
      <c r="AS1407" s="66"/>
      <c r="AT1407" s="66"/>
      <c r="AU1407" s="66"/>
      <c r="AV1407" s="66"/>
      <c r="AW1407" s="66"/>
      <c r="AX1407" s="66"/>
      <c r="AY1407" s="66"/>
      <c r="AZ1407" s="66"/>
      <c r="BA1407" s="66"/>
      <c r="BB1407" s="66"/>
      <c r="BC1407" s="66"/>
      <c r="BD1407" s="66"/>
      <c r="BE1407" s="66"/>
      <c r="BF1407" s="66"/>
      <c r="BG1407" s="66"/>
      <c r="BH1407" s="66"/>
      <c r="BI1407" s="66"/>
      <c r="BJ1407" s="66"/>
      <c r="BK1407" s="66"/>
      <c r="BL1407" s="66"/>
      <c r="BM1407" s="66"/>
      <c r="BN1407" s="66"/>
      <c r="BO1407" s="66"/>
      <c r="BP1407" s="66"/>
      <c r="BQ1407" s="66"/>
      <c r="BR1407" s="66"/>
      <c r="BS1407" s="66"/>
      <c r="BT1407" s="66"/>
      <c r="BU1407" s="66"/>
      <c r="BV1407" s="66"/>
      <c r="BW1407" s="66"/>
      <c r="BX1407" s="66"/>
      <c r="BY1407" s="66"/>
      <c r="BZ1407" s="66"/>
      <c r="CA1407" s="66"/>
      <c r="CB1407" s="66"/>
      <c r="CC1407" s="66"/>
    </row>
    <row r="1408" spans="1:81" x14ac:dyDescent="0.25">
      <c r="A1408" s="66"/>
      <c r="B1408" s="66"/>
      <c r="C1408" s="79"/>
      <c r="D1408" s="67"/>
      <c r="E1408" s="66"/>
      <c r="F1408" s="66"/>
      <c r="G1408" s="66"/>
      <c r="H1408" s="66"/>
      <c r="I1408" s="110"/>
      <c r="J1408" s="110"/>
      <c r="K1408" s="111"/>
      <c r="L1408" s="111"/>
      <c r="M1408" s="112"/>
      <c r="N1408" s="112"/>
      <c r="O1408" s="112"/>
      <c r="P1408" s="66"/>
      <c r="Q1408" s="66"/>
      <c r="R1408" s="66"/>
      <c r="S1408" s="66"/>
      <c r="T1408" s="66"/>
      <c r="U1408" s="66"/>
      <c r="V1408" s="66"/>
      <c r="W1408" s="66"/>
      <c r="X1408" s="66"/>
      <c r="Y1408" s="66"/>
      <c r="Z1408" s="66"/>
      <c r="AA1408" s="66"/>
      <c r="AB1408" s="66"/>
      <c r="AC1408" s="66"/>
      <c r="AD1408" s="66"/>
      <c r="AE1408" s="66"/>
      <c r="AF1408" s="66"/>
      <c r="AG1408" s="66"/>
      <c r="AH1408" s="66"/>
      <c r="AI1408" s="66"/>
      <c r="AJ1408" s="66"/>
      <c r="AK1408" s="66"/>
      <c r="AL1408" s="66"/>
      <c r="AM1408" s="66"/>
      <c r="AN1408" s="66"/>
      <c r="AO1408" s="66"/>
      <c r="AP1408" s="66"/>
      <c r="AQ1408" s="66"/>
      <c r="AR1408" s="66"/>
      <c r="AS1408" s="66"/>
      <c r="AT1408" s="66"/>
      <c r="AU1408" s="66"/>
      <c r="AV1408" s="66"/>
      <c r="AW1408" s="66"/>
      <c r="AX1408" s="66"/>
      <c r="AY1408" s="66"/>
      <c r="AZ1408" s="66"/>
      <c r="BA1408" s="66"/>
      <c r="BB1408" s="66"/>
      <c r="BC1408" s="66"/>
      <c r="BD1408" s="66"/>
      <c r="BE1408" s="66"/>
      <c r="BF1408" s="66"/>
      <c r="BG1408" s="66"/>
      <c r="BH1408" s="66"/>
      <c r="BI1408" s="66"/>
      <c r="BJ1408" s="66"/>
      <c r="BK1408" s="66"/>
      <c r="BL1408" s="66"/>
      <c r="BM1408" s="66"/>
      <c r="BN1408" s="66"/>
      <c r="BO1408" s="66"/>
      <c r="BP1408" s="66"/>
      <c r="BQ1408" s="66"/>
      <c r="BR1408" s="66"/>
      <c r="BS1408" s="66"/>
      <c r="BT1408" s="66"/>
      <c r="BU1408" s="66"/>
      <c r="BV1408" s="66"/>
      <c r="BW1408" s="66"/>
      <c r="BX1408" s="66"/>
      <c r="BY1408" s="66"/>
      <c r="BZ1408" s="66"/>
      <c r="CA1408" s="66"/>
      <c r="CB1408" s="66"/>
      <c r="CC1408" s="66"/>
    </row>
    <row r="1409" spans="1:81" x14ac:dyDescent="0.25">
      <c r="A1409" s="66"/>
      <c r="B1409" s="66"/>
      <c r="C1409" s="79"/>
      <c r="D1409" s="67"/>
      <c r="E1409" s="66"/>
      <c r="F1409" s="66"/>
      <c r="G1409" s="66"/>
      <c r="H1409" s="66"/>
      <c r="I1409" s="110"/>
      <c r="J1409" s="110"/>
      <c r="K1409" s="111"/>
      <c r="L1409" s="111"/>
      <c r="M1409" s="112"/>
      <c r="N1409" s="112"/>
      <c r="O1409" s="112"/>
      <c r="P1409" s="66"/>
      <c r="Q1409" s="66"/>
      <c r="R1409" s="66"/>
      <c r="S1409" s="66"/>
      <c r="T1409" s="66"/>
      <c r="U1409" s="66"/>
      <c r="V1409" s="66"/>
      <c r="W1409" s="66"/>
      <c r="X1409" s="66"/>
      <c r="Y1409" s="66"/>
      <c r="Z1409" s="66"/>
      <c r="AA1409" s="66"/>
      <c r="AB1409" s="66"/>
      <c r="AC1409" s="66"/>
      <c r="AD1409" s="66"/>
      <c r="AE1409" s="66"/>
      <c r="AF1409" s="66"/>
      <c r="AG1409" s="66"/>
      <c r="AH1409" s="66"/>
      <c r="AI1409" s="66"/>
      <c r="AJ1409" s="66"/>
      <c r="AK1409" s="66"/>
      <c r="AL1409" s="66"/>
      <c r="AM1409" s="66"/>
      <c r="AN1409" s="66"/>
      <c r="AO1409" s="66"/>
      <c r="AP1409" s="66"/>
      <c r="AQ1409" s="66"/>
      <c r="AR1409" s="66"/>
      <c r="AS1409" s="66"/>
      <c r="AT1409" s="66"/>
      <c r="AU1409" s="66"/>
      <c r="AV1409" s="66"/>
      <c r="AW1409" s="66"/>
      <c r="AX1409" s="66"/>
      <c r="AY1409" s="66"/>
      <c r="AZ1409" s="66"/>
      <c r="BA1409" s="66"/>
      <c r="BB1409" s="66"/>
      <c r="BC1409" s="66"/>
      <c r="BD1409" s="66"/>
      <c r="BE1409" s="66"/>
      <c r="BF1409" s="66"/>
      <c r="BG1409" s="66"/>
      <c r="BH1409" s="66"/>
      <c r="BI1409" s="66"/>
      <c r="BJ1409" s="66"/>
      <c r="BK1409" s="66"/>
      <c r="BL1409" s="66"/>
      <c r="BM1409" s="66"/>
      <c r="BN1409" s="66"/>
      <c r="BO1409" s="66"/>
      <c r="BP1409" s="66"/>
      <c r="BQ1409" s="66"/>
      <c r="BR1409" s="66"/>
      <c r="BS1409" s="66"/>
      <c r="BT1409" s="66"/>
      <c r="BU1409" s="66"/>
      <c r="BV1409" s="66"/>
      <c r="BW1409" s="66"/>
      <c r="BX1409" s="66"/>
      <c r="BY1409" s="66"/>
      <c r="BZ1409" s="66"/>
      <c r="CA1409" s="66"/>
      <c r="CB1409" s="66"/>
      <c r="CC1409" s="66"/>
    </row>
    <row r="1410" spans="1:81" x14ac:dyDescent="0.25">
      <c r="A1410" s="66"/>
      <c r="B1410" s="66"/>
      <c r="C1410" s="79"/>
      <c r="D1410" s="67"/>
      <c r="E1410" s="66"/>
      <c r="F1410" s="66"/>
      <c r="G1410" s="66"/>
      <c r="H1410" s="66"/>
      <c r="I1410" s="110"/>
      <c r="J1410" s="110"/>
      <c r="K1410" s="111"/>
      <c r="L1410" s="111"/>
      <c r="M1410" s="112"/>
      <c r="N1410" s="112"/>
      <c r="O1410" s="112"/>
      <c r="P1410" s="66"/>
      <c r="Q1410" s="66"/>
      <c r="R1410" s="66"/>
      <c r="S1410" s="66"/>
      <c r="T1410" s="66"/>
      <c r="U1410" s="66"/>
      <c r="V1410" s="66"/>
      <c r="W1410" s="66"/>
      <c r="X1410" s="66"/>
      <c r="Y1410" s="66"/>
      <c r="Z1410" s="66"/>
      <c r="AA1410" s="66"/>
      <c r="AB1410" s="66"/>
      <c r="AC1410" s="66"/>
      <c r="AD1410" s="66"/>
      <c r="AE1410" s="66"/>
      <c r="AF1410" s="66"/>
      <c r="AG1410" s="66"/>
      <c r="AH1410" s="66"/>
      <c r="AI1410" s="66"/>
      <c r="AJ1410" s="66"/>
      <c r="AK1410" s="66"/>
      <c r="AL1410" s="66"/>
      <c r="AM1410" s="66"/>
      <c r="AN1410" s="66"/>
      <c r="AO1410" s="66"/>
      <c r="AP1410" s="66"/>
      <c r="AQ1410" s="66"/>
      <c r="AR1410" s="66"/>
      <c r="AS1410" s="66"/>
      <c r="AT1410" s="66"/>
      <c r="AU1410" s="66"/>
      <c r="AV1410" s="66"/>
      <c r="AW1410" s="66"/>
      <c r="AX1410" s="66"/>
      <c r="AY1410" s="66"/>
      <c r="AZ1410" s="66"/>
      <c r="BA1410" s="66"/>
      <c r="BB1410" s="66"/>
      <c r="BC1410" s="66"/>
      <c r="BD1410" s="66"/>
      <c r="BE1410" s="66"/>
      <c r="BF1410" s="66"/>
      <c r="BG1410" s="66"/>
      <c r="BH1410" s="66"/>
      <c r="BI1410" s="66"/>
      <c r="BJ1410" s="66"/>
      <c r="BK1410" s="66"/>
      <c r="BL1410" s="66"/>
      <c r="BM1410" s="66"/>
      <c r="BN1410" s="66"/>
      <c r="BO1410" s="66"/>
      <c r="BP1410" s="66"/>
      <c r="BQ1410" s="66"/>
      <c r="BR1410" s="66"/>
      <c r="BS1410" s="66"/>
      <c r="BT1410" s="66"/>
      <c r="BU1410" s="66"/>
      <c r="BV1410" s="66"/>
      <c r="BW1410" s="66"/>
      <c r="BX1410" s="66"/>
      <c r="BY1410" s="66"/>
      <c r="BZ1410" s="66"/>
      <c r="CA1410" s="66"/>
      <c r="CB1410" s="66"/>
      <c r="CC1410" s="66"/>
    </row>
    <row r="1411" spans="1:81" x14ac:dyDescent="0.25">
      <c r="A1411" s="66"/>
      <c r="B1411" s="66"/>
      <c r="C1411" s="79"/>
      <c r="D1411" s="67"/>
      <c r="E1411" s="66"/>
      <c r="F1411" s="66"/>
      <c r="G1411" s="66"/>
      <c r="H1411" s="66"/>
      <c r="I1411" s="110"/>
      <c r="J1411" s="110"/>
      <c r="K1411" s="111"/>
      <c r="L1411" s="111"/>
      <c r="M1411" s="112"/>
      <c r="N1411" s="112"/>
      <c r="O1411" s="112"/>
      <c r="P1411" s="66"/>
      <c r="Q1411" s="66"/>
      <c r="R1411" s="66"/>
      <c r="S1411" s="66"/>
      <c r="T1411" s="66"/>
      <c r="U1411" s="66"/>
      <c r="V1411" s="66"/>
      <c r="W1411" s="66"/>
      <c r="X1411" s="66"/>
      <c r="Y1411" s="66"/>
      <c r="Z1411" s="66"/>
      <c r="AA1411" s="66"/>
      <c r="AB1411" s="66"/>
      <c r="AC1411" s="66"/>
      <c r="AD1411" s="66"/>
      <c r="AE1411" s="66"/>
      <c r="AF1411" s="66"/>
      <c r="AG1411" s="66"/>
      <c r="AH1411" s="66"/>
      <c r="AI1411" s="66"/>
      <c r="AJ1411" s="66"/>
      <c r="AK1411" s="66"/>
      <c r="AL1411" s="66"/>
      <c r="AM1411" s="66"/>
      <c r="AN1411" s="66"/>
      <c r="AO1411" s="66"/>
      <c r="AP1411" s="66"/>
      <c r="AQ1411" s="66"/>
      <c r="AR1411" s="66"/>
      <c r="AS1411" s="66"/>
      <c r="AT1411" s="66"/>
      <c r="AU1411" s="66"/>
      <c r="AV1411" s="66"/>
      <c r="AW1411" s="66"/>
      <c r="AX1411" s="66"/>
      <c r="AY1411" s="66"/>
      <c r="AZ1411" s="66"/>
      <c r="BA1411" s="66"/>
      <c r="BB1411" s="66"/>
      <c r="BC1411" s="66"/>
      <c r="BD1411" s="66"/>
      <c r="BE1411" s="66"/>
      <c r="BF1411" s="66"/>
      <c r="BG1411" s="66"/>
      <c r="BH1411" s="66"/>
      <c r="BI1411" s="66"/>
      <c r="BJ1411" s="66"/>
      <c r="BK1411" s="66"/>
      <c r="BL1411" s="66"/>
      <c r="BM1411" s="66"/>
      <c r="BN1411" s="66"/>
      <c r="BO1411" s="66"/>
      <c r="BP1411" s="66"/>
      <c r="BQ1411" s="66"/>
      <c r="BR1411" s="66"/>
      <c r="BS1411" s="66"/>
      <c r="BT1411" s="66"/>
      <c r="BU1411" s="66"/>
      <c r="BV1411" s="66"/>
      <c r="BW1411" s="66"/>
      <c r="BX1411" s="66"/>
      <c r="BY1411" s="66"/>
      <c r="BZ1411" s="66"/>
      <c r="CA1411" s="66"/>
      <c r="CB1411" s="66"/>
      <c r="CC1411" s="66"/>
    </row>
    <row r="1412" spans="1:81" x14ac:dyDescent="0.25">
      <c r="A1412" s="66"/>
      <c r="B1412" s="66"/>
      <c r="C1412" s="79"/>
      <c r="D1412" s="67"/>
      <c r="E1412" s="66"/>
      <c r="F1412" s="66"/>
      <c r="G1412" s="66"/>
      <c r="H1412" s="66"/>
      <c r="I1412" s="110"/>
      <c r="J1412" s="110"/>
      <c r="K1412" s="111"/>
      <c r="L1412" s="111"/>
      <c r="M1412" s="112"/>
      <c r="N1412" s="112"/>
      <c r="O1412" s="112"/>
      <c r="P1412" s="66"/>
      <c r="Q1412" s="66"/>
      <c r="R1412" s="66"/>
      <c r="S1412" s="66"/>
      <c r="T1412" s="66"/>
      <c r="U1412" s="66"/>
      <c r="V1412" s="66"/>
      <c r="W1412" s="66"/>
      <c r="X1412" s="66"/>
      <c r="Y1412" s="66"/>
      <c r="Z1412" s="66"/>
      <c r="AA1412" s="66"/>
      <c r="AB1412" s="66"/>
      <c r="AC1412" s="66"/>
      <c r="AD1412" s="66"/>
      <c r="AE1412" s="66"/>
      <c r="AF1412" s="66"/>
      <c r="AG1412" s="66"/>
      <c r="AH1412" s="66"/>
      <c r="AI1412" s="66"/>
      <c r="AJ1412" s="66"/>
      <c r="AK1412" s="66"/>
      <c r="AL1412" s="66"/>
      <c r="AM1412" s="66"/>
      <c r="AN1412" s="66"/>
      <c r="AO1412" s="66"/>
      <c r="AP1412" s="66"/>
      <c r="AQ1412" s="66"/>
      <c r="AR1412" s="66"/>
      <c r="AS1412" s="66"/>
      <c r="AT1412" s="66"/>
      <c r="AU1412" s="66"/>
      <c r="AV1412" s="66"/>
      <c r="AW1412" s="66"/>
      <c r="AX1412" s="66"/>
      <c r="AY1412" s="66"/>
      <c r="AZ1412" s="66"/>
      <c r="BA1412" s="66"/>
      <c r="BB1412" s="66"/>
      <c r="BC1412" s="66"/>
      <c r="BD1412" s="66"/>
      <c r="BE1412" s="66"/>
      <c r="BF1412" s="66"/>
      <c r="BG1412" s="66"/>
      <c r="BH1412" s="66"/>
      <c r="BI1412" s="66"/>
      <c r="BJ1412" s="66"/>
      <c r="BK1412" s="66"/>
      <c r="BL1412" s="66"/>
      <c r="BM1412" s="66"/>
      <c r="BN1412" s="66"/>
      <c r="BO1412" s="66"/>
      <c r="BP1412" s="66"/>
      <c r="BQ1412" s="66"/>
      <c r="BR1412" s="66"/>
      <c r="BS1412" s="66"/>
      <c r="BT1412" s="66"/>
      <c r="BU1412" s="66"/>
      <c r="BV1412" s="66"/>
      <c r="BW1412" s="66"/>
      <c r="BX1412" s="66"/>
      <c r="BY1412" s="66"/>
      <c r="BZ1412" s="66"/>
      <c r="CA1412" s="66"/>
      <c r="CB1412" s="66"/>
      <c r="CC1412" s="66"/>
    </row>
    <row r="1413" spans="1:81" x14ac:dyDescent="0.25">
      <c r="A1413" s="66"/>
      <c r="B1413" s="66"/>
      <c r="C1413" s="79"/>
      <c r="D1413" s="67"/>
      <c r="E1413" s="66"/>
      <c r="F1413" s="66"/>
      <c r="G1413" s="66"/>
      <c r="H1413" s="66"/>
      <c r="I1413" s="110"/>
      <c r="J1413" s="110"/>
      <c r="K1413" s="111"/>
      <c r="L1413" s="111"/>
      <c r="M1413" s="112"/>
      <c r="N1413" s="112"/>
      <c r="O1413" s="112"/>
      <c r="P1413" s="66"/>
      <c r="Q1413" s="66"/>
      <c r="R1413" s="66"/>
      <c r="S1413" s="66"/>
      <c r="T1413" s="66"/>
      <c r="U1413" s="66"/>
      <c r="V1413" s="66"/>
      <c r="W1413" s="66"/>
      <c r="X1413" s="66"/>
      <c r="Y1413" s="66"/>
      <c r="Z1413" s="66"/>
      <c r="AA1413" s="66"/>
      <c r="AB1413" s="66"/>
      <c r="AC1413" s="66"/>
      <c r="AD1413" s="66"/>
      <c r="AE1413" s="66"/>
      <c r="AF1413" s="66"/>
      <c r="AG1413" s="66"/>
      <c r="AH1413" s="66"/>
      <c r="AI1413" s="66"/>
      <c r="AJ1413" s="66"/>
      <c r="AK1413" s="66"/>
      <c r="AL1413" s="66"/>
      <c r="AM1413" s="66"/>
      <c r="AN1413" s="66"/>
      <c r="AO1413" s="66"/>
      <c r="AP1413" s="66"/>
      <c r="AQ1413" s="66"/>
      <c r="AR1413" s="66"/>
      <c r="AS1413" s="66"/>
      <c r="AT1413" s="66"/>
      <c r="AU1413" s="66"/>
      <c r="AV1413" s="66"/>
      <c r="AW1413" s="66"/>
      <c r="AX1413" s="66"/>
      <c r="AY1413" s="66"/>
      <c r="AZ1413" s="66"/>
      <c r="BA1413" s="66"/>
      <c r="BB1413" s="66"/>
      <c r="BC1413" s="66"/>
      <c r="BD1413" s="66"/>
      <c r="BE1413" s="66"/>
      <c r="BF1413" s="66"/>
      <c r="BG1413" s="66"/>
      <c r="BH1413" s="66"/>
      <c r="BI1413" s="66"/>
      <c r="BJ1413" s="66"/>
      <c r="BK1413" s="66"/>
      <c r="BL1413" s="66"/>
      <c r="BM1413" s="66"/>
      <c r="BN1413" s="66"/>
      <c r="BO1413" s="66"/>
      <c r="BP1413" s="66"/>
      <c r="BQ1413" s="66"/>
      <c r="BR1413" s="66"/>
      <c r="BS1413" s="66"/>
      <c r="BT1413" s="66"/>
      <c r="BU1413" s="66"/>
      <c r="BV1413" s="66"/>
      <c r="BW1413" s="66"/>
      <c r="BX1413" s="66"/>
      <c r="BY1413" s="66"/>
      <c r="BZ1413" s="66"/>
      <c r="CA1413" s="66"/>
      <c r="CB1413" s="66"/>
      <c r="CC1413" s="66"/>
    </row>
    <row r="1414" spans="1:81" x14ac:dyDescent="0.25">
      <c r="A1414" s="66"/>
      <c r="B1414" s="66"/>
      <c r="C1414" s="79"/>
      <c r="D1414" s="67"/>
      <c r="E1414" s="66"/>
      <c r="F1414" s="66"/>
      <c r="G1414" s="66"/>
      <c r="H1414" s="66"/>
      <c r="I1414" s="110"/>
      <c r="J1414" s="110"/>
      <c r="K1414" s="111"/>
      <c r="L1414" s="111"/>
      <c r="M1414" s="112"/>
      <c r="N1414" s="112"/>
      <c r="O1414" s="112"/>
      <c r="P1414" s="66"/>
      <c r="Q1414" s="66"/>
      <c r="R1414" s="66"/>
      <c r="S1414" s="66"/>
      <c r="T1414" s="66"/>
      <c r="U1414" s="66"/>
      <c r="V1414" s="66"/>
      <c r="W1414" s="66"/>
      <c r="X1414" s="66"/>
      <c r="Y1414" s="66"/>
      <c r="Z1414" s="66"/>
      <c r="AA1414" s="66"/>
      <c r="AB1414" s="66"/>
      <c r="AC1414" s="66"/>
      <c r="AD1414" s="66"/>
      <c r="AE1414" s="66"/>
      <c r="AF1414" s="66"/>
      <c r="AG1414" s="66"/>
      <c r="AH1414" s="66"/>
      <c r="AI1414" s="66"/>
      <c r="AJ1414" s="66"/>
      <c r="AK1414" s="66"/>
      <c r="AL1414" s="66"/>
      <c r="AM1414" s="66"/>
      <c r="AN1414" s="66"/>
      <c r="AO1414" s="66"/>
      <c r="AP1414" s="66"/>
      <c r="AQ1414" s="66"/>
      <c r="AR1414" s="66"/>
      <c r="AS1414" s="66"/>
      <c r="AT1414" s="66"/>
      <c r="AU1414" s="66"/>
      <c r="AV1414" s="66"/>
      <c r="AW1414" s="66"/>
      <c r="AX1414" s="66"/>
      <c r="AY1414" s="66"/>
      <c r="AZ1414" s="66"/>
      <c r="BA1414" s="66"/>
      <c r="BB1414" s="66"/>
      <c r="BC1414" s="66"/>
      <c r="BD1414" s="66"/>
      <c r="BE1414" s="66"/>
      <c r="BF1414" s="66"/>
      <c r="BG1414" s="66"/>
      <c r="BH1414" s="66"/>
      <c r="BI1414" s="66"/>
      <c r="BJ1414" s="66"/>
      <c r="BK1414" s="66"/>
      <c r="BL1414" s="66"/>
      <c r="BM1414" s="66"/>
      <c r="BN1414" s="66"/>
      <c r="BO1414" s="66"/>
      <c r="BP1414" s="66"/>
      <c r="BQ1414" s="66"/>
      <c r="BR1414" s="66"/>
      <c r="BS1414" s="66"/>
      <c r="BT1414" s="66"/>
      <c r="BU1414" s="66"/>
      <c r="BV1414" s="66"/>
      <c r="BW1414" s="66"/>
      <c r="BX1414" s="66"/>
      <c r="BY1414" s="66"/>
      <c r="BZ1414" s="66"/>
      <c r="CA1414" s="66"/>
      <c r="CB1414" s="66"/>
      <c r="CC1414" s="66"/>
    </row>
    <row r="1415" spans="1:81" x14ac:dyDescent="0.25">
      <c r="A1415" s="66"/>
      <c r="B1415" s="66"/>
      <c r="C1415" s="79"/>
      <c r="D1415" s="67"/>
      <c r="E1415" s="66"/>
      <c r="F1415" s="66"/>
      <c r="G1415" s="66"/>
      <c r="H1415" s="66"/>
      <c r="I1415" s="110"/>
      <c r="J1415" s="110"/>
      <c r="K1415" s="111"/>
      <c r="L1415" s="111"/>
      <c r="M1415" s="112"/>
      <c r="N1415" s="112"/>
      <c r="O1415" s="112"/>
      <c r="P1415" s="66"/>
      <c r="Q1415" s="66"/>
      <c r="R1415" s="66"/>
      <c r="S1415" s="66"/>
      <c r="T1415" s="66"/>
      <c r="U1415" s="66"/>
      <c r="V1415" s="66"/>
      <c r="W1415" s="66"/>
      <c r="X1415" s="66"/>
      <c r="Y1415" s="66"/>
      <c r="Z1415" s="66"/>
      <c r="AA1415" s="66"/>
      <c r="AB1415" s="66"/>
      <c r="AC1415" s="66"/>
      <c r="AD1415" s="66"/>
      <c r="AE1415" s="66"/>
      <c r="AF1415" s="66"/>
      <c r="AG1415" s="66"/>
      <c r="AH1415" s="66"/>
      <c r="AI1415" s="66"/>
      <c r="AJ1415" s="66"/>
      <c r="AK1415" s="66"/>
      <c r="AL1415" s="66"/>
      <c r="AM1415" s="66"/>
      <c r="AN1415" s="66"/>
      <c r="AO1415" s="66"/>
      <c r="AP1415" s="66"/>
      <c r="AQ1415" s="66"/>
      <c r="AR1415" s="66"/>
      <c r="AS1415" s="66"/>
      <c r="AT1415" s="66"/>
      <c r="AU1415" s="66"/>
      <c r="AV1415" s="66"/>
      <c r="AW1415" s="66"/>
      <c r="AX1415" s="66"/>
      <c r="AY1415" s="66"/>
      <c r="AZ1415" s="66"/>
      <c r="BA1415" s="66"/>
      <c r="BB1415" s="66"/>
      <c r="BC1415" s="66"/>
      <c r="BD1415" s="66"/>
      <c r="BE1415" s="66"/>
      <c r="BF1415" s="66"/>
      <c r="BG1415" s="66"/>
      <c r="BH1415" s="66"/>
      <c r="BI1415" s="66"/>
      <c r="BJ1415" s="66"/>
      <c r="BK1415" s="66"/>
      <c r="BL1415" s="66"/>
      <c r="BM1415" s="66"/>
      <c r="BN1415" s="66"/>
      <c r="BO1415" s="66"/>
      <c r="BP1415" s="66"/>
      <c r="BQ1415" s="66"/>
      <c r="BR1415" s="66"/>
      <c r="BS1415" s="66"/>
      <c r="BT1415" s="66"/>
      <c r="BU1415" s="66"/>
      <c r="BV1415" s="66"/>
      <c r="BW1415" s="66"/>
      <c r="BX1415" s="66"/>
      <c r="BY1415" s="66"/>
      <c r="BZ1415" s="66"/>
      <c r="CA1415" s="66"/>
      <c r="CB1415" s="66"/>
      <c r="CC1415" s="66"/>
    </row>
    <row r="1416" spans="1:81" x14ac:dyDescent="0.25">
      <c r="A1416" s="66"/>
      <c r="B1416" s="66"/>
      <c r="C1416" s="79"/>
      <c r="D1416" s="67"/>
      <c r="E1416" s="66"/>
      <c r="F1416" s="66"/>
      <c r="G1416" s="66"/>
      <c r="H1416" s="66"/>
      <c r="I1416" s="110"/>
      <c r="J1416" s="110"/>
      <c r="K1416" s="111"/>
      <c r="L1416" s="111"/>
      <c r="M1416" s="112"/>
      <c r="N1416" s="112"/>
      <c r="O1416" s="112"/>
      <c r="P1416" s="66"/>
      <c r="Q1416" s="66"/>
      <c r="R1416" s="66"/>
      <c r="S1416" s="66"/>
      <c r="T1416" s="66"/>
      <c r="U1416" s="66"/>
      <c r="V1416" s="66"/>
      <c r="W1416" s="66"/>
      <c r="X1416" s="66"/>
      <c r="Y1416" s="66"/>
      <c r="Z1416" s="66"/>
      <c r="AA1416" s="66"/>
      <c r="AB1416" s="66"/>
      <c r="AC1416" s="66"/>
      <c r="AD1416" s="66"/>
      <c r="AE1416" s="66"/>
      <c r="AF1416" s="66"/>
      <c r="AG1416" s="66"/>
      <c r="AH1416" s="66"/>
      <c r="AI1416" s="66"/>
      <c r="AJ1416" s="66"/>
      <c r="AK1416" s="66"/>
      <c r="AL1416" s="66"/>
      <c r="AM1416" s="66"/>
      <c r="AN1416" s="66"/>
      <c r="AO1416" s="66"/>
      <c r="AP1416" s="66"/>
      <c r="AQ1416" s="66"/>
      <c r="AR1416" s="66"/>
      <c r="AS1416" s="66"/>
      <c r="AT1416" s="66"/>
      <c r="AU1416" s="66"/>
      <c r="AV1416" s="66"/>
      <c r="AW1416" s="66"/>
      <c r="AX1416" s="66"/>
      <c r="AY1416" s="66"/>
      <c r="AZ1416" s="66"/>
      <c r="BA1416" s="66"/>
      <c r="BB1416" s="66"/>
      <c r="BC1416" s="66"/>
      <c r="BD1416" s="66"/>
      <c r="BE1416" s="66"/>
      <c r="BF1416" s="66"/>
      <c r="BG1416" s="66"/>
      <c r="BH1416" s="66"/>
      <c r="BI1416" s="66"/>
      <c r="BJ1416" s="66"/>
      <c r="BK1416" s="66"/>
      <c r="BL1416" s="66"/>
      <c r="BM1416" s="66"/>
      <c r="BN1416" s="66"/>
      <c r="BO1416" s="66"/>
      <c r="BP1416" s="66"/>
      <c r="BQ1416" s="66"/>
      <c r="BR1416" s="66"/>
      <c r="BS1416" s="66"/>
      <c r="BT1416" s="66"/>
      <c r="BU1416" s="66"/>
      <c r="BV1416" s="66"/>
      <c r="BW1416" s="66"/>
      <c r="BX1416" s="66"/>
      <c r="BY1416" s="66"/>
      <c r="BZ1416" s="66"/>
      <c r="CA1416" s="66"/>
      <c r="CB1416" s="66"/>
      <c r="CC1416" s="66"/>
    </row>
    <row r="1417" spans="1:81" x14ac:dyDescent="0.25">
      <c r="A1417" s="66"/>
      <c r="B1417" s="66"/>
      <c r="C1417" s="79"/>
      <c r="D1417" s="67"/>
      <c r="E1417" s="66"/>
      <c r="F1417" s="66"/>
      <c r="G1417" s="66"/>
      <c r="H1417" s="66"/>
      <c r="I1417" s="110"/>
      <c r="J1417" s="110"/>
      <c r="K1417" s="111"/>
      <c r="L1417" s="111"/>
      <c r="M1417" s="112"/>
      <c r="N1417" s="112"/>
      <c r="O1417" s="112"/>
      <c r="P1417" s="66"/>
      <c r="Q1417" s="66"/>
      <c r="R1417" s="66"/>
      <c r="S1417" s="66"/>
      <c r="T1417" s="66"/>
      <c r="U1417" s="66"/>
      <c r="V1417" s="66"/>
      <c r="W1417" s="66"/>
      <c r="X1417" s="66"/>
      <c r="Y1417" s="66"/>
      <c r="Z1417" s="66"/>
      <c r="AA1417" s="66"/>
      <c r="AB1417" s="66"/>
      <c r="AC1417" s="66"/>
      <c r="AD1417" s="66"/>
      <c r="AE1417" s="66"/>
      <c r="AF1417" s="66"/>
      <c r="AG1417" s="66"/>
      <c r="AH1417" s="66"/>
      <c r="AI1417" s="66"/>
      <c r="AJ1417" s="66"/>
      <c r="AK1417" s="66"/>
      <c r="AL1417" s="66"/>
      <c r="AM1417" s="66"/>
      <c r="AN1417" s="66"/>
      <c r="AO1417" s="66"/>
      <c r="AP1417" s="66"/>
      <c r="AQ1417" s="66"/>
      <c r="AR1417" s="66"/>
      <c r="AS1417" s="66"/>
      <c r="AT1417" s="66"/>
      <c r="AU1417" s="66"/>
      <c r="AV1417" s="66"/>
      <c r="AW1417" s="66"/>
      <c r="AX1417" s="66"/>
      <c r="AY1417" s="66"/>
      <c r="AZ1417" s="66"/>
      <c r="BA1417" s="66"/>
      <c r="BB1417" s="66"/>
      <c r="BC1417" s="66"/>
      <c r="BD1417" s="66"/>
      <c r="BE1417" s="66"/>
      <c r="BF1417" s="66"/>
      <c r="BG1417" s="66"/>
      <c r="BH1417" s="66"/>
      <c r="BI1417" s="66"/>
      <c r="BJ1417" s="66"/>
      <c r="BK1417" s="66"/>
      <c r="BL1417" s="66"/>
      <c r="BM1417" s="66"/>
      <c r="BN1417" s="66"/>
      <c r="BO1417" s="66"/>
      <c r="BP1417" s="66"/>
      <c r="BQ1417" s="66"/>
      <c r="BR1417" s="66"/>
      <c r="BS1417" s="66"/>
      <c r="BT1417" s="66"/>
      <c r="BU1417" s="66"/>
      <c r="BV1417" s="66"/>
      <c r="BW1417" s="66"/>
      <c r="BX1417" s="66"/>
      <c r="BY1417" s="66"/>
      <c r="BZ1417" s="66"/>
      <c r="CA1417" s="66"/>
      <c r="CB1417" s="66"/>
      <c r="CC1417" s="66"/>
    </row>
    <row r="1418" spans="1:81" x14ac:dyDescent="0.25">
      <c r="A1418" s="66"/>
      <c r="B1418" s="66"/>
      <c r="C1418" s="79"/>
      <c r="D1418" s="67"/>
      <c r="E1418" s="66"/>
      <c r="F1418" s="66"/>
      <c r="G1418" s="66"/>
      <c r="H1418" s="66"/>
      <c r="I1418" s="110"/>
      <c r="J1418" s="110"/>
      <c r="K1418" s="111"/>
      <c r="L1418" s="111"/>
      <c r="M1418" s="112"/>
      <c r="N1418" s="112"/>
      <c r="O1418" s="112"/>
      <c r="P1418" s="66"/>
      <c r="Q1418" s="66"/>
      <c r="R1418" s="66"/>
      <c r="S1418" s="66"/>
      <c r="T1418" s="66"/>
      <c r="U1418" s="66"/>
      <c r="V1418" s="66"/>
      <c r="W1418" s="66"/>
      <c r="X1418" s="66"/>
      <c r="Y1418" s="66"/>
      <c r="Z1418" s="66"/>
      <c r="AA1418" s="66"/>
      <c r="AB1418" s="66"/>
      <c r="AC1418" s="66"/>
      <c r="AD1418" s="66"/>
      <c r="AE1418" s="66"/>
      <c r="AF1418" s="66"/>
      <c r="AG1418" s="66"/>
      <c r="AH1418" s="66"/>
      <c r="AI1418" s="66"/>
      <c r="AJ1418" s="66"/>
      <c r="AK1418" s="66"/>
      <c r="AL1418" s="66"/>
      <c r="AM1418" s="66"/>
      <c r="AN1418" s="66"/>
      <c r="AO1418" s="66"/>
      <c r="AP1418" s="66"/>
      <c r="AQ1418" s="66"/>
      <c r="AR1418" s="66"/>
      <c r="AS1418" s="66"/>
      <c r="AT1418" s="66"/>
      <c r="AU1418" s="66"/>
      <c r="AV1418" s="66"/>
      <c r="AW1418" s="66"/>
      <c r="AX1418" s="66"/>
      <c r="AY1418" s="66"/>
      <c r="AZ1418" s="66"/>
      <c r="BA1418" s="66"/>
      <c r="BB1418" s="66"/>
      <c r="BC1418" s="66"/>
      <c r="BD1418" s="66"/>
      <c r="BE1418" s="66"/>
      <c r="BF1418" s="66"/>
      <c r="BG1418" s="66"/>
      <c r="BH1418" s="66"/>
      <c r="BI1418" s="66"/>
      <c r="BJ1418" s="66"/>
      <c r="BK1418" s="66"/>
      <c r="BL1418" s="66"/>
      <c r="BM1418" s="66"/>
      <c r="BN1418" s="66"/>
      <c r="BO1418" s="66"/>
      <c r="BP1418" s="66"/>
      <c r="BQ1418" s="66"/>
      <c r="BR1418" s="66"/>
      <c r="BS1418" s="66"/>
      <c r="BT1418" s="66"/>
      <c r="BU1418" s="66"/>
      <c r="BV1418" s="66"/>
      <c r="BW1418" s="66"/>
      <c r="BX1418" s="66"/>
      <c r="BY1418" s="66"/>
      <c r="BZ1418" s="66"/>
      <c r="CA1418" s="66"/>
      <c r="CB1418" s="66"/>
      <c r="CC1418" s="66"/>
    </row>
    <row r="1419" spans="1:81" x14ac:dyDescent="0.25">
      <c r="A1419" s="66"/>
      <c r="B1419" s="66"/>
      <c r="C1419" s="79"/>
      <c r="D1419" s="67"/>
      <c r="E1419" s="66"/>
      <c r="F1419" s="66"/>
      <c r="G1419" s="66"/>
      <c r="H1419" s="66"/>
      <c r="I1419" s="110"/>
      <c r="J1419" s="110"/>
      <c r="K1419" s="111"/>
      <c r="L1419" s="111"/>
      <c r="M1419" s="112"/>
      <c r="N1419" s="112"/>
      <c r="O1419" s="112"/>
      <c r="P1419" s="66"/>
      <c r="Q1419" s="66"/>
      <c r="R1419" s="66"/>
      <c r="S1419" s="66"/>
      <c r="T1419" s="66"/>
      <c r="U1419" s="66"/>
      <c r="V1419" s="66"/>
      <c r="W1419" s="66"/>
      <c r="X1419" s="66"/>
      <c r="Y1419" s="66"/>
      <c r="Z1419" s="66"/>
      <c r="AA1419" s="66"/>
      <c r="AB1419" s="66"/>
      <c r="AC1419" s="66"/>
      <c r="AD1419" s="66"/>
      <c r="AE1419" s="66"/>
      <c r="AF1419" s="66"/>
      <c r="AG1419" s="66"/>
      <c r="AH1419" s="66"/>
      <c r="AI1419" s="66"/>
      <c r="AJ1419" s="66"/>
      <c r="AK1419" s="66"/>
      <c r="AL1419" s="66"/>
      <c r="AM1419" s="66"/>
      <c r="AN1419" s="66"/>
      <c r="AO1419" s="66"/>
      <c r="AP1419" s="66"/>
      <c r="AQ1419" s="66"/>
      <c r="AR1419" s="66"/>
      <c r="AS1419" s="66"/>
      <c r="AT1419" s="66"/>
      <c r="AU1419" s="66"/>
      <c r="AV1419" s="66"/>
      <c r="AW1419" s="66"/>
      <c r="AX1419" s="66"/>
      <c r="AY1419" s="66"/>
      <c r="AZ1419" s="66"/>
      <c r="BA1419" s="66"/>
      <c r="BB1419" s="66"/>
      <c r="BC1419" s="66"/>
      <c r="BD1419" s="66"/>
      <c r="BE1419" s="66"/>
      <c r="BF1419" s="66"/>
      <c r="BG1419" s="66"/>
      <c r="BH1419" s="66"/>
      <c r="BI1419" s="66"/>
      <c r="BJ1419" s="66"/>
      <c r="BK1419" s="66"/>
      <c r="BL1419" s="66"/>
      <c r="BM1419" s="66"/>
      <c r="BN1419" s="66"/>
      <c r="BO1419" s="66"/>
      <c r="BP1419" s="66"/>
      <c r="BQ1419" s="66"/>
      <c r="BR1419" s="66"/>
      <c r="BS1419" s="66"/>
      <c r="BT1419" s="66"/>
      <c r="BU1419" s="66"/>
      <c r="BV1419" s="66"/>
      <c r="BW1419" s="66"/>
      <c r="BX1419" s="66"/>
      <c r="BY1419" s="66"/>
      <c r="BZ1419" s="66"/>
      <c r="CA1419" s="66"/>
      <c r="CB1419" s="66"/>
      <c r="CC1419" s="66"/>
    </row>
    <row r="1420" spans="1:81" x14ac:dyDescent="0.25">
      <c r="A1420" s="66"/>
      <c r="B1420" s="66"/>
      <c r="C1420" s="79"/>
      <c r="D1420" s="67"/>
      <c r="E1420" s="66"/>
      <c r="F1420" s="66"/>
      <c r="G1420" s="66"/>
      <c r="H1420" s="66"/>
      <c r="I1420" s="110"/>
      <c r="J1420" s="110"/>
      <c r="K1420" s="111"/>
      <c r="L1420" s="111"/>
      <c r="M1420" s="112"/>
      <c r="N1420" s="112"/>
      <c r="O1420" s="112"/>
      <c r="P1420" s="66"/>
      <c r="Q1420" s="66"/>
      <c r="R1420" s="66"/>
      <c r="S1420" s="66"/>
      <c r="T1420" s="66"/>
      <c r="U1420" s="66"/>
      <c r="V1420" s="66"/>
      <c r="W1420" s="66"/>
      <c r="X1420" s="66"/>
      <c r="Y1420" s="66"/>
      <c r="Z1420" s="66"/>
      <c r="AA1420" s="66"/>
      <c r="AB1420" s="66"/>
      <c r="AC1420" s="66"/>
      <c r="AD1420" s="66"/>
      <c r="AE1420" s="66"/>
      <c r="AF1420" s="66"/>
      <c r="AG1420" s="66"/>
      <c r="AH1420" s="66"/>
      <c r="AI1420" s="66"/>
      <c r="AJ1420" s="66"/>
      <c r="AK1420" s="66"/>
      <c r="AL1420" s="66"/>
      <c r="AM1420" s="66"/>
      <c r="AN1420" s="66"/>
      <c r="AO1420" s="66"/>
      <c r="AP1420" s="66"/>
      <c r="AQ1420" s="66"/>
      <c r="AR1420" s="66"/>
      <c r="AS1420" s="66"/>
      <c r="AT1420" s="66"/>
      <c r="AU1420" s="66"/>
      <c r="AV1420" s="66"/>
      <c r="AW1420" s="66"/>
      <c r="AX1420" s="66"/>
      <c r="AY1420" s="66"/>
      <c r="AZ1420" s="66"/>
      <c r="BA1420" s="66"/>
      <c r="BB1420" s="66"/>
      <c r="BC1420" s="66"/>
      <c r="BD1420" s="66"/>
      <c r="BE1420" s="66"/>
      <c r="BF1420" s="66"/>
      <c r="BG1420" s="66"/>
      <c r="BH1420" s="66"/>
      <c r="BI1420" s="66"/>
      <c r="BJ1420" s="66"/>
      <c r="BK1420" s="66"/>
      <c r="BL1420" s="66"/>
      <c r="BM1420" s="66"/>
      <c r="BN1420" s="66"/>
      <c r="BO1420" s="66"/>
      <c r="BP1420" s="66"/>
      <c r="BQ1420" s="66"/>
      <c r="BR1420" s="66"/>
      <c r="BS1420" s="66"/>
      <c r="BT1420" s="66"/>
      <c r="BU1420" s="66"/>
      <c r="BV1420" s="66"/>
      <c r="BW1420" s="66"/>
      <c r="BX1420" s="66"/>
      <c r="BY1420" s="66"/>
      <c r="BZ1420" s="66"/>
      <c r="CA1420" s="66"/>
      <c r="CB1420" s="66"/>
      <c r="CC1420" s="66"/>
    </row>
    <row r="1421" spans="1:81" x14ac:dyDescent="0.25">
      <c r="A1421" s="66"/>
      <c r="B1421" s="66"/>
      <c r="C1421" s="79"/>
      <c r="D1421" s="67"/>
      <c r="E1421" s="66"/>
      <c r="F1421" s="66"/>
      <c r="G1421" s="66"/>
      <c r="H1421" s="66"/>
      <c r="I1421" s="110"/>
      <c r="J1421" s="110"/>
      <c r="K1421" s="111"/>
      <c r="L1421" s="111"/>
      <c r="M1421" s="112"/>
      <c r="N1421" s="112"/>
      <c r="O1421" s="112"/>
      <c r="P1421" s="66"/>
      <c r="Q1421" s="66"/>
      <c r="R1421" s="66"/>
      <c r="S1421" s="66"/>
      <c r="T1421" s="66"/>
      <c r="U1421" s="66"/>
      <c r="V1421" s="66"/>
      <c r="W1421" s="66"/>
      <c r="X1421" s="66"/>
      <c r="Y1421" s="66"/>
      <c r="Z1421" s="66"/>
      <c r="AA1421" s="66"/>
      <c r="AB1421" s="66"/>
      <c r="AC1421" s="66"/>
      <c r="AD1421" s="66"/>
      <c r="AE1421" s="66"/>
      <c r="AF1421" s="66"/>
      <c r="AG1421" s="66"/>
      <c r="AH1421" s="66"/>
      <c r="AI1421" s="66"/>
      <c r="AJ1421" s="66"/>
      <c r="AK1421" s="66"/>
      <c r="AL1421" s="66"/>
      <c r="AM1421" s="66"/>
      <c r="AN1421" s="66"/>
      <c r="AO1421" s="66"/>
      <c r="AP1421" s="66"/>
      <c r="AQ1421" s="66"/>
      <c r="AR1421" s="66"/>
      <c r="AS1421" s="66"/>
      <c r="AT1421" s="66"/>
      <c r="AU1421" s="66"/>
      <c r="AV1421" s="66"/>
      <c r="AW1421" s="66"/>
      <c r="AX1421" s="66"/>
      <c r="AY1421" s="66"/>
      <c r="AZ1421" s="66"/>
      <c r="BA1421" s="66"/>
      <c r="BB1421" s="66"/>
      <c r="BC1421" s="66"/>
      <c r="BD1421" s="66"/>
      <c r="BE1421" s="66"/>
      <c r="BF1421" s="66"/>
      <c r="BG1421" s="66"/>
      <c r="BH1421" s="66"/>
      <c r="BI1421" s="66"/>
      <c r="BJ1421" s="66"/>
      <c r="BK1421" s="66"/>
      <c r="BL1421" s="66"/>
      <c r="BM1421" s="66"/>
      <c r="BN1421" s="66"/>
      <c r="BO1421" s="66"/>
      <c r="BP1421" s="66"/>
      <c r="BQ1421" s="66"/>
      <c r="BR1421" s="66"/>
      <c r="BS1421" s="66"/>
      <c r="BT1421" s="66"/>
      <c r="BU1421" s="66"/>
      <c r="BV1421" s="66"/>
      <c r="BW1421" s="66"/>
      <c r="BX1421" s="66"/>
      <c r="BY1421" s="66"/>
      <c r="BZ1421" s="66"/>
      <c r="CA1421" s="66"/>
      <c r="CB1421" s="66"/>
      <c r="CC1421" s="66"/>
    </row>
    <row r="1422" spans="1:81" x14ac:dyDescent="0.25">
      <c r="A1422" s="66"/>
      <c r="B1422" s="66"/>
      <c r="C1422" s="79"/>
      <c r="D1422" s="67"/>
      <c r="E1422" s="66"/>
      <c r="F1422" s="66"/>
      <c r="G1422" s="66"/>
      <c r="H1422" s="66"/>
      <c r="I1422" s="110"/>
      <c r="J1422" s="110"/>
      <c r="K1422" s="111"/>
      <c r="L1422" s="111"/>
      <c r="M1422" s="112"/>
      <c r="N1422" s="112"/>
      <c r="O1422" s="112"/>
      <c r="P1422" s="66"/>
      <c r="Q1422" s="66"/>
      <c r="R1422" s="66"/>
      <c r="S1422" s="66"/>
      <c r="T1422" s="66"/>
      <c r="U1422" s="66"/>
      <c r="V1422" s="66"/>
      <c r="W1422" s="66"/>
      <c r="X1422" s="66"/>
      <c r="Y1422" s="66"/>
      <c r="Z1422" s="66"/>
      <c r="AA1422" s="66"/>
      <c r="AB1422" s="66"/>
      <c r="AC1422" s="66"/>
      <c r="AD1422" s="66"/>
      <c r="AE1422" s="66"/>
      <c r="AF1422" s="66"/>
      <c r="AG1422" s="66"/>
      <c r="AH1422" s="66"/>
      <c r="AI1422" s="66"/>
      <c r="AJ1422" s="66"/>
      <c r="AK1422" s="66"/>
      <c r="AL1422" s="66"/>
      <c r="AM1422" s="66"/>
      <c r="AN1422" s="66"/>
      <c r="AO1422" s="66"/>
      <c r="AP1422" s="66"/>
      <c r="AQ1422" s="66"/>
      <c r="AR1422" s="66"/>
      <c r="AS1422" s="66"/>
      <c r="AT1422" s="66"/>
      <c r="AU1422" s="66"/>
      <c r="AV1422" s="66"/>
      <c r="AW1422" s="66"/>
      <c r="AX1422" s="66"/>
      <c r="AY1422" s="66"/>
      <c r="AZ1422" s="66"/>
      <c r="BA1422" s="66"/>
      <c r="BB1422" s="66"/>
      <c r="BC1422" s="66"/>
      <c r="BD1422" s="66"/>
      <c r="BE1422" s="66"/>
      <c r="BF1422" s="66"/>
      <c r="BG1422" s="66"/>
      <c r="BH1422" s="66"/>
      <c r="BI1422" s="66"/>
      <c r="BJ1422" s="66"/>
      <c r="BK1422" s="66"/>
      <c r="BL1422" s="66"/>
      <c r="BM1422" s="66"/>
      <c r="BN1422" s="66"/>
      <c r="BO1422" s="66"/>
      <c r="BP1422" s="66"/>
      <c r="BQ1422" s="66"/>
      <c r="BR1422" s="66"/>
      <c r="BS1422" s="66"/>
      <c r="BT1422" s="66"/>
      <c r="BU1422" s="66"/>
      <c r="BV1422" s="66"/>
      <c r="BW1422" s="66"/>
      <c r="BX1422" s="66"/>
      <c r="BY1422" s="66"/>
      <c r="BZ1422" s="66"/>
      <c r="CA1422" s="66"/>
      <c r="CB1422" s="66"/>
      <c r="CC1422" s="66"/>
    </row>
    <row r="1423" spans="1:81" x14ac:dyDescent="0.25">
      <c r="A1423" s="66"/>
      <c r="B1423" s="66"/>
      <c r="C1423" s="79"/>
      <c r="D1423" s="67"/>
      <c r="E1423" s="66"/>
      <c r="F1423" s="66"/>
      <c r="G1423" s="66"/>
      <c r="H1423" s="66"/>
      <c r="I1423" s="110"/>
      <c r="J1423" s="110"/>
      <c r="K1423" s="111"/>
      <c r="L1423" s="111"/>
      <c r="M1423" s="112"/>
      <c r="N1423" s="112"/>
      <c r="O1423" s="112"/>
      <c r="P1423" s="66"/>
      <c r="Q1423" s="66"/>
      <c r="R1423" s="66"/>
      <c r="S1423" s="66"/>
      <c r="T1423" s="66"/>
      <c r="U1423" s="66"/>
      <c r="V1423" s="66"/>
      <c r="W1423" s="66"/>
      <c r="X1423" s="66"/>
      <c r="Y1423" s="66"/>
      <c r="Z1423" s="66"/>
      <c r="AA1423" s="66"/>
      <c r="AB1423" s="66"/>
      <c r="AC1423" s="66"/>
      <c r="AD1423" s="66"/>
      <c r="AE1423" s="66"/>
      <c r="AF1423" s="66"/>
      <c r="AG1423" s="66"/>
      <c r="AH1423" s="66"/>
      <c r="AI1423" s="66"/>
      <c r="AJ1423" s="66"/>
      <c r="AK1423" s="66"/>
      <c r="AL1423" s="66"/>
      <c r="AM1423" s="66"/>
      <c r="AN1423" s="66"/>
      <c r="AO1423" s="66"/>
      <c r="AP1423" s="66"/>
      <c r="AQ1423" s="66"/>
      <c r="AR1423" s="66"/>
      <c r="AS1423" s="66"/>
      <c r="AT1423" s="66"/>
      <c r="AU1423" s="66"/>
      <c r="AV1423" s="66"/>
      <c r="AW1423" s="66"/>
      <c r="AX1423" s="66"/>
      <c r="AY1423" s="66"/>
      <c r="AZ1423" s="66"/>
      <c r="BA1423" s="66"/>
      <c r="BB1423" s="66"/>
      <c r="BC1423" s="66"/>
      <c r="BD1423" s="66"/>
      <c r="BE1423" s="66"/>
      <c r="BF1423" s="66"/>
      <c r="BG1423" s="66"/>
      <c r="BH1423" s="66"/>
      <c r="BI1423" s="66"/>
      <c r="BJ1423" s="66"/>
      <c r="BK1423" s="66"/>
      <c r="BL1423" s="66"/>
      <c r="BM1423" s="66"/>
      <c r="BN1423" s="66"/>
      <c r="BO1423" s="66"/>
      <c r="BP1423" s="66"/>
      <c r="BQ1423" s="66"/>
      <c r="BR1423" s="66"/>
      <c r="BS1423" s="66"/>
      <c r="BT1423" s="66"/>
      <c r="BU1423" s="66"/>
      <c r="BV1423" s="66"/>
      <c r="BW1423" s="66"/>
      <c r="BX1423" s="66"/>
      <c r="BY1423" s="66"/>
      <c r="BZ1423" s="66"/>
      <c r="CA1423" s="66"/>
      <c r="CB1423" s="66"/>
      <c r="CC1423" s="66"/>
    </row>
    <row r="1424" spans="1:81" x14ac:dyDescent="0.25">
      <c r="A1424" s="66"/>
      <c r="B1424" s="66"/>
      <c r="C1424" s="79"/>
      <c r="D1424" s="67"/>
      <c r="E1424" s="66"/>
      <c r="F1424" s="66"/>
      <c r="G1424" s="66"/>
      <c r="H1424" s="66"/>
      <c r="I1424" s="110"/>
      <c r="J1424" s="110"/>
      <c r="K1424" s="111"/>
      <c r="L1424" s="111"/>
      <c r="M1424" s="112"/>
      <c r="N1424" s="112"/>
      <c r="O1424" s="112"/>
      <c r="P1424" s="66"/>
      <c r="Q1424" s="66"/>
      <c r="R1424" s="66"/>
      <c r="S1424" s="66"/>
      <c r="T1424" s="66"/>
      <c r="U1424" s="66"/>
      <c r="V1424" s="66"/>
      <c r="W1424" s="66"/>
      <c r="X1424" s="66"/>
      <c r="Y1424" s="66"/>
      <c r="Z1424" s="66"/>
      <c r="AA1424" s="66"/>
      <c r="AB1424" s="66"/>
      <c r="AC1424" s="66"/>
      <c r="AD1424" s="66"/>
      <c r="AE1424" s="66"/>
      <c r="AF1424" s="66"/>
      <c r="AG1424" s="66"/>
      <c r="AH1424" s="66"/>
      <c r="AI1424" s="66"/>
      <c r="AJ1424" s="66"/>
      <c r="AK1424" s="66"/>
      <c r="AL1424" s="66"/>
      <c r="AM1424" s="66"/>
      <c r="AN1424" s="66"/>
      <c r="AO1424" s="66"/>
      <c r="AP1424" s="66"/>
      <c r="AQ1424" s="66"/>
      <c r="AR1424" s="66"/>
      <c r="AS1424" s="66"/>
      <c r="AT1424" s="66"/>
      <c r="AU1424" s="66"/>
      <c r="AV1424" s="66"/>
      <c r="AW1424" s="66"/>
      <c r="AX1424" s="66"/>
      <c r="AY1424" s="66"/>
      <c r="AZ1424" s="66"/>
      <c r="BA1424" s="66"/>
      <c r="BB1424" s="66"/>
      <c r="BC1424" s="66"/>
      <c r="BD1424" s="66"/>
      <c r="BE1424" s="66"/>
      <c r="BF1424" s="66"/>
      <c r="BG1424" s="66"/>
      <c r="BH1424" s="66"/>
      <c r="BI1424" s="66"/>
      <c r="BJ1424" s="66"/>
      <c r="BK1424" s="66"/>
      <c r="BL1424" s="66"/>
      <c r="BM1424" s="66"/>
      <c r="BN1424" s="66"/>
      <c r="BO1424" s="66"/>
      <c r="BP1424" s="66"/>
      <c r="BQ1424" s="66"/>
      <c r="BR1424" s="66"/>
      <c r="BS1424" s="66"/>
      <c r="BT1424" s="66"/>
      <c r="BU1424" s="66"/>
      <c r="BV1424" s="66"/>
      <c r="BW1424" s="66"/>
      <c r="BX1424" s="66"/>
      <c r="BY1424" s="66"/>
      <c r="BZ1424" s="66"/>
      <c r="CA1424" s="66"/>
      <c r="CB1424" s="66"/>
      <c r="CC1424" s="66"/>
    </row>
    <row r="1425" spans="1:81" x14ac:dyDescent="0.25">
      <c r="A1425" s="66"/>
      <c r="B1425" s="66"/>
      <c r="C1425" s="79"/>
      <c r="D1425" s="67"/>
      <c r="E1425" s="66"/>
      <c r="F1425" s="66"/>
      <c r="G1425" s="66"/>
      <c r="H1425" s="66"/>
      <c r="I1425" s="110"/>
      <c r="J1425" s="110"/>
      <c r="K1425" s="111"/>
      <c r="L1425" s="111"/>
      <c r="M1425" s="112"/>
      <c r="N1425" s="112"/>
      <c r="O1425" s="112"/>
      <c r="P1425" s="66"/>
      <c r="Q1425" s="66"/>
      <c r="R1425" s="66"/>
      <c r="S1425" s="66"/>
      <c r="T1425" s="66"/>
      <c r="U1425" s="66"/>
      <c r="V1425" s="66"/>
      <c r="W1425" s="66"/>
      <c r="X1425" s="66"/>
      <c r="Y1425" s="66"/>
      <c r="Z1425" s="66"/>
      <c r="AA1425" s="66"/>
      <c r="AB1425" s="66"/>
      <c r="AC1425" s="66"/>
      <c r="AD1425" s="66"/>
      <c r="AE1425" s="66"/>
      <c r="AF1425" s="66"/>
      <c r="AG1425" s="66"/>
      <c r="AH1425" s="66"/>
      <c r="AI1425" s="66"/>
      <c r="AJ1425" s="66"/>
      <c r="AK1425" s="66"/>
      <c r="AL1425" s="66"/>
      <c r="AM1425" s="66"/>
      <c r="AN1425" s="66"/>
      <c r="AO1425" s="66"/>
      <c r="AP1425" s="66"/>
      <c r="AQ1425" s="66"/>
      <c r="AR1425" s="66"/>
      <c r="AS1425" s="66"/>
      <c r="AT1425" s="66"/>
      <c r="AU1425" s="66"/>
      <c r="AV1425" s="66"/>
      <c r="AW1425" s="66"/>
      <c r="AX1425" s="66"/>
      <c r="AY1425" s="66"/>
      <c r="AZ1425" s="66"/>
      <c r="BA1425" s="66"/>
      <c r="BB1425" s="66"/>
      <c r="BC1425" s="66"/>
      <c r="BD1425" s="66"/>
      <c r="BE1425" s="66"/>
      <c r="BF1425" s="66"/>
      <c r="BG1425" s="66"/>
      <c r="BH1425" s="66"/>
      <c r="BI1425" s="66"/>
      <c r="BJ1425" s="66"/>
      <c r="BK1425" s="66"/>
      <c r="BL1425" s="66"/>
      <c r="BM1425" s="66"/>
      <c r="BN1425" s="66"/>
      <c r="BO1425" s="66"/>
      <c r="BP1425" s="66"/>
      <c r="BQ1425" s="66"/>
      <c r="BR1425" s="66"/>
      <c r="BS1425" s="66"/>
      <c r="BT1425" s="66"/>
      <c r="BU1425" s="66"/>
      <c r="BV1425" s="66"/>
      <c r="BW1425" s="66"/>
      <c r="BX1425" s="66"/>
      <c r="BY1425" s="66"/>
      <c r="BZ1425" s="66"/>
      <c r="CA1425" s="66"/>
      <c r="CB1425" s="66"/>
      <c r="CC1425" s="66"/>
    </row>
    <row r="1426" spans="1:81" x14ac:dyDescent="0.25">
      <c r="A1426" s="66"/>
      <c r="B1426" s="66"/>
      <c r="C1426" s="79"/>
      <c r="D1426" s="67"/>
      <c r="E1426" s="66"/>
      <c r="F1426" s="66"/>
      <c r="G1426" s="66"/>
      <c r="H1426" s="66"/>
      <c r="I1426" s="110"/>
      <c r="J1426" s="110"/>
      <c r="K1426" s="111"/>
      <c r="L1426" s="111"/>
      <c r="M1426" s="112"/>
      <c r="N1426" s="112"/>
      <c r="O1426" s="112"/>
      <c r="P1426" s="66"/>
      <c r="Q1426" s="66"/>
      <c r="R1426" s="66"/>
      <c r="S1426" s="66"/>
      <c r="T1426" s="66"/>
      <c r="U1426" s="66"/>
      <c r="V1426" s="66"/>
      <c r="W1426" s="66"/>
      <c r="X1426" s="66"/>
      <c r="Y1426" s="66"/>
      <c r="Z1426" s="66"/>
      <c r="AA1426" s="66"/>
      <c r="AB1426" s="66"/>
      <c r="AC1426" s="66"/>
      <c r="AD1426" s="66"/>
      <c r="AE1426" s="66"/>
      <c r="AF1426" s="66"/>
      <c r="AG1426" s="66"/>
      <c r="AH1426" s="66"/>
      <c r="AI1426" s="66"/>
      <c r="AJ1426" s="66"/>
      <c r="AK1426" s="66"/>
      <c r="AL1426" s="66"/>
      <c r="AM1426" s="66"/>
      <c r="AN1426" s="66"/>
      <c r="AO1426" s="66"/>
      <c r="AP1426" s="66"/>
      <c r="AQ1426" s="66"/>
      <c r="AR1426" s="66"/>
      <c r="AS1426" s="66"/>
      <c r="AT1426" s="66"/>
      <c r="AU1426" s="66"/>
      <c r="AV1426" s="66"/>
      <c r="AW1426" s="66"/>
      <c r="AX1426" s="66"/>
      <c r="AY1426" s="66"/>
      <c r="AZ1426" s="66"/>
      <c r="BA1426" s="66"/>
      <c r="BB1426" s="66"/>
      <c r="BC1426" s="66"/>
      <c r="BD1426" s="66"/>
      <c r="BE1426" s="66"/>
      <c r="BF1426" s="66"/>
      <c r="BG1426" s="66"/>
      <c r="BH1426" s="66"/>
      <c r="BI1426" s="66"/>
      <c r="BJ1426" s="66"/>
      <c r="BK1426" s="66"/>
      <c r="BL1426" s="66"/>
      <c r="BM1426" s="66"/>
      <c r="BN1426" s="66"/>
      <c r="BO1426" s="66"/>
      <c r="BP1426" s="66"/>
      <c r="BQ1426" s="66"/>
      <c r="BR1426" s="66"/>
      <c r="BS1426" s="66"/>
      <c r="BT1426" s="66"/>
      <c r="BU1426" s="66"/>
      <c r="BV1426" s="66"/>
      <c r="BW1426" s="66"/>
      <c r="BX1426" s="66"/>
      <c r="BY1426" s="66"/>
      <c r="BZ1426" s="66"/>
      <c r="CA1426" s="66"/>
      <c r="CB1426" s="66"/>
      <c r="CC1426" s="66"/>
    </row>
    <row r="1427" spans="1:81" x14ac:dyDescent="0.25">
      <c r="A1427" s="66"/>
      <c r="B1427" s="66"/>
      <c r="C1427" s="79"/>
      <c r="D1427" s="67"/>
      <c r="E1427" s="66"/>
      <c r="F1427" s="66"/>
      <c r="G1427" s="66"/>
      <c r="H1427" s="66"/>
      <c r="I1427" s="110"/>
      <c r="J1427" s="110"/>
      <c r="K1427" s="111"/>
      <c r="L1427" s="111"/>
      <c r="M1427" s="112"/>
      <c r="N1427" s="112"/>
      <c r="O1427" s="112"/>
      <c r="P1427" s="66"/>
      <c r="Q1427" s="66"/>
      <c r="R1427" s="66"/>
      <c r="S1427" s="66"/>
      <c r="T1427" s="66"/>
      <c r="U1427" s="66"/>
      <c r="V1427" s="66"/>
      <c r="W1427" s="66"/>
      <c r="X1427" s="66"/>
      <c r="Y1427" s="66"/>
      <c r="Z1427" s="66"/>
      <c r="AA1427" s="66"/>
      <c r="AB1427" s="66"/>
      <c r="AC1427" s="66"/>
      <c r="AD1427" s="66"/>
      <c r="AE1427" s="66"/>
      <c r="AF1427" s="66"/>
      <c r="AG1427" s="66"/>
      <c r="AH1427" s="66"/>
      <c r="AI1427" s="66"/>
      <c r="AJ1427" s="66"/>
      <c r="AK1427" s="66"/>
      <c r="AL1427" s="66"/>
      <c r="AM1427" s="66"/>
      <c r="AN1427" s="66"/>
      <c r="AO1427" s="66"/>
      <c r="AP1427" s="66"/>
      <c r="AQ1427" s="66"/>
      <c r="AR1427" s="66"/>
      <c r="AS1427" s="66"/>
      <c r="AT1427" s="66"/>
      <c r="AU1427" s="66"/>
      <c r="AV1427" s="66"/>
      <c r="AW1427" s="66"/>
      <c r="AX1427" s="66"/>
      <c r="AY1427" s="66"/>
      <c r="AZ1427" s="66"/>
      <c r="BA1427" s="66"/>
      <c r="BB1427" s="66"/>
      <c r="BC1427" s="66"/>
      <c r="BD1427" s="66"/>
      <c r="BE1427" s="66"/>
      <c r="BF1427" s="66"/>
      <c r="BG1427" s="66"/>
      <c r="BH1427" s="66"/>
      <c r="BI1427" s="66"/>
      <c r="BJ1427" s="66"/>
      <c r="BK1427" s="66"/>
      <c r="BL1427" s="66"/>
      <c r="BM1427" s="66"/>
      <c r="BN1427" s="66"/>
      <c r="BO1427" s="66"/>
      <c r="BP1427" s="66"/>
      <c r="BQ1427" s="66"/>
      <c r="BR1427" s="66"/>
      <c r="BS1427" s="66"/>
      <c r="BT1427" s="66"/>
      <c r="BU1427" s="66"/>
      <c r="BV1427" s="66"/>
      <c r="BW1427" s="66"/>
      <c r="BX1427" s="66"/>
      <c r="BY1427" s="66"/>
      <c r="BZ1427" s="66"/>
      <c r="CA1427" s="66"/>
      <c r="CB1427" s="66"/>
      <c r="CC1427" s="66"/>
    </row>
    <row r="1428" spans="1:81" x14ac:dyDescent="0.25">
      <c r="A1428" s="66"/>
      <c r="B1428" s="66"/>
      <c r="C1428" s="79"/>
      <c r="D1428" s="67"/>
      <c r="E1428" s="66"/>
      <c r="F1428" s="66"/>
      <c r="G1428" s="66"/>
      <c r="H1428" s="66"/>
      <c r="I1428" s="110"/>
      <c r="J1428" s="110"/>
      <c r="K1428" s="111"/>
      <c r="L1428" s="111"/>
      <c r="M1428" s="112"/>
      <c r="N1428" s="112"/>
      <c r="O1428" s="112"/>
      <c r="P1428" s="66"/>
      <c r="Q1428" s="66"/>
      <c r="R1428" s="66"/>
      <c r="S1428" s="66"/>
      <c r="T1428" s="66"/>
      <c r="U1428" s="66"/>
      <c r="V1428" s="66"/>
      <c r="W1428" s="66"/>
      <c r="X1428" s="66"/>
      <c r="Y1428" s="66"/>
      <c r="Z1428" s="66"/>
      <c r="AA1428" s="66"/>
      <c r="AB1428" s="66"/>
      <c r="AC1428" s="66"/>
      <c r="AD1428" s="66"/>
      <c r="AE1428" s="66"/>
      <c r="AF1428" s="66"/>
      <c r="AG1428" s="66"/>
      <c r="AH1428" s="66"/>
      <c r="AI1428" s="66"/>
      <c r="AJ1428" s="66"/>
      <c r="AK1428" s="66"/>
      <c r="AL1428" s="66"/>
      <c r="AM1428" s="66"/>
      <c r="AN1428" s="66"/>
      <c r="AO1428" s="66"/>
      <c r="AP1428" s="66"/>
      <c r="AQ1428" s="66"/>
      <c r="AR1428" s="66"/>
      <c r="AS1428" s="66"/>
      <c r="AT1428" s="66"/>
      <c r="AU1428" s="66"/>
      <c r="AV1428" s="66"/>
      <c r="AW1428" s="66"/>
      <c r="AX1428" s="66"/>
      <c r="AY1428" s="66"/>
      <c r="AZ1428" s="66"/>
      <c r="BA1428" s="66"/>
      <c r="BB1428" s="66"/>
      <c r="BC1428" s="66"/>
      <c r="BD1428" s="66"/>
      <c r="BE1428" s="66"/>
      <c r="BF1428" s="66"/>
      <c r="BG1428" s="66"/>
      <c r="BH1428" s="66"/>
      <c r="BI1428" s="66"/>
      <c r="BJ1428" s="66"/>
      <c r="BK1428" s="66"/>
      <c r="BL1428" s="66"/>
      <c r="BM1428" s="66"/>
      <c r="BN1428" s="66"/>
      <c r="BO1428" s="66"/>
      <c r="BP1428" s="66"/>
      <c r="BQ1428" s="66"/>
      <c r="BR1428" s="66"/>
      <c r="BS1428" s="66"/>
      <c r="BT1428" s="66"/>
      <c r="BU1428" s="66"/>
      <c r="BV1428" s="66"/>
      <c r="BW1428" s="66"/>
      <c r="BX1428" s="66"/>
      <c r="BY1428" s="66"/>
      <c r="BZ1428" s="66"/>
      <c r="CA1428" s="66"/>
      <c r="CB1428" s="66"/>
      <c r="CC1428" s="66"/>
    </row>
    <row r="1429" spans="1:81" x14ac:dyDescent="0.25">
      <c r="A1429" s="66"/>
      <c r="B1429" s="66"/>
      <c r="C1429" s="79"/>
      <c r="D1429" s="67"/>
      <c r="E1429" s="66"/>
      <c r="F1429" s="66"/>
      <c r="G1429" s="66"/>
      <c r="H1429" s="66"/>
      <c r="I1429" s="110"/>
      <c r="J1429" s="110"/>
      <c r="K1429" s="111"/>
      <c r="L1429" s="111"/>
      <c r="M1429" s="112"/>
      <c r="N1429" s="112"/>
      <c r="O1429" s="112"/>
      <c r="P1429" s="66"/>
      <c r="Q1429" s="66"/>
      <c r="R1429" s="66"/>
      <c r="S1429" s="66"/>
      <c r="T1429" s="66"/>
      <c r="U1429" s="66"/>
      <c r="V1429" s="66"/>
      <c r="W1429" s="66"/>
      <c r="X1429" s="66"/>
      <c r="Y1429" s="66"/>
      <c r="Z1429" s="66"/>
      <c r="AA1429" s="66"/>
      <c r="AB1429" s="66"/>
      <c r="AC1429" s="66"/>
      <c r="AD1429" s="66"/>
      <c r="AE1429" s="66"/>
      <c r="AF1429" s="66"/>
      <c r="AG1429" s="66"/>
      <c r="AH1429" s="66"/>
      <c r="AI1429" s="66"/>
      <c r="AJ1429" s="66"/>
      <c r="AK1429" s="66"/>
      <c r="AL1429" s="66"/>
      <c r="AM1429" s="66"/>
      <c r="AN1429" s="66"/>
      <c r="AO1429" s="66"/>
      <c r="AP1429" s="66"/>
      <c r="AQ1429" s="66"/>
      <c r="AR1429" s="66"/>
      <c r="AS1429" s="66"/>
      <c r="AT1429" s="66"/>
      <c r="AU1429" s="66"/>
      <c r="AV1429" s="66"/>
      <c r="AW1429" s="66"/>
      <c r="AX1429" s="66"/>
      <c r="AY1429" s="66"/>
      <c r="AZ1429" s="66"/>
      <c r="BA1429" s="66"/>
      <c r="BB1429" s="66"/>
      <c r="BC1429" s="66"/>
      <c r="BD1429" s="66"/>
      <c r="BE1429" s="66"/>
      <c r="BF1429" s="66"/>
      <c r="BG1429" s="66"/>
      <c r="BH1429" s="66"/>
      <c r="BI1429" s="66"/>
      <c r="BJ1429" s="66"/>
      <c r="BK1429" s="66"/>
      <c r="BL1429" s="66"/>
      <c r="BM1429" s="66"/>
      <c r="BN1429" s="66"/>
      <c r="BO1429" s="66"/>
      <c r="BP1429" s="66"/>
      <c r="BQ1429" s="66"/>
      <c r="BR1429" s="66"/>
      <c r="BS1429" s="66"/>
      <c r="BT1429" s="66"/>
      <c r="BU1429" s="66"/>
      <c r="BV1429" s="66"/>
      <c r="BW1429" s="66"/>
      <c r="BX1429" s="66"/>
      <c r="BY1429" s="66"/>
      <c r="BZ1429" s="66"/>
      <c r="CA1429" s="66"/>
      <c r="CB1429" s="66"/>
      <c r="CC1429" s="66"/>
    </row>
    <row r="1430" spans="1:81" x14ac:dyDescent="0.25">
      <c r="A1430" s="66"/>
      <c r="B1430" s="66"/>
      <c r="C1430" s="79"/>
      <c r="D1430" s="67"/>
      <c r="E1430" s="66"/>
      <c r="F1430" s="66"/>
      <c r="G1430" s="66"/>
      <c r="H1430" s="66"/>
      <c r="I1430" s="110"/>
      <c r="J1430" s="110"/>
      <c r="K1430" s="111"/>
      <c r="L1430" s="111"/>
      <c r="M1430" s="112"/>
      <c r="N1430" s="112"/>
      <c r="O1430" s="112"/>
      <c r="P1430" s="66"/>
      <c r="Q1430" s="66"/>
      <c r="R1430" s="66"/>
      <c r="S1430" s="66"/>
      <c r="T1430" s="66"/>
      <c r="U1430" s="66"/>
      <c r="V1430" s="66"/>
      <c r="W1430" s="66"/>
      <c r="X1430" s="66"/>
      <c r="Y1430" s="66"/>
      <c r="Z1430" s="66"/>
      <c r="AA1430" s="66"/>
      <c r="AB1430" s="66"/>
      <c r="AC1430" s="66"/>
      <c r="AD1430" s="66"/>
      <c r="AE1430" s="66"/>
      <c r="AF1430" s="66"/>
      <c r="AG1430" s="66"/>
      <c r="AH1430" s="66"/>
      <c r="AI1430" s="66"/>
      <c r="AJ1430" s="66"/>
      <c r="AK1430" s="66"/>
      <c r="AL1430" s="66"/>
      <c r="AM1430" s="66"/>
      <c r="AN1430" s="66"/>
      <c r="AO1430" s="66"/>
      <c r="AP1430" s="66"/>
      <c r="AQ1430" s="66"/>
      <c r="AR1430" s="66"/>
      <c r="AS1430" s="66"/>
      <c r="AT1430" s="66"/>
      <c r="AU1430" s="66"/>
      <c r="AV1430" s="66"/>
      <c r="AW1430" s="66"/>
      <c r="AX1430" s="66"/>
      <c r="AY1430" s="66"/>
      <c r="AZ1430" s="66"/>
      <c r="BA1430" s="66"/>
      <c r="BB1430" s="66"/>
      <c r="BC1430" s="66"/>
      <c r="BD1430" s="66"/>
      <c r="BE1430" s="66"/>
      <c r="BF1430" s="66"/>
      <c r="BG1430" s="66"/>
      <c r="BH1430" s="66"/>
      <c r="BI1430" s="66"/>
      <c r="BJ1430" s="66"/>
      <c r="BK1430" s="66"/>
      <c r="BL1430" s="66"/>
      <c r="BM1430" s="66"/>
      <c r="BN1430" s="66"/>
      <c r="BO1430" s="66"/>
      <c r="BP1430" s="66"/>
      <c r="BQ1430" s="66"/>
      <c r="BR1430" s="66"/>
      <c r="BS1430" s="66"/>
      <c r="BT1430" s="66"/>
      <c r="BU1430" s="66"/>
      <c r="BV1430" s="66"/>
      <c r="BW1430" s="66"/>
      <c r="BX1430" s="66"/>
      <c r="BY1430" s="66"/>
      <c r="BZ1430" s="66"/>
      <c r="CA1430" s="66"/>
      <c r="CB1430" s="66"/>
      <c r="CC1430" s="66"/>
    </row>
    <row r="1431" spans="1:81" x14ac:dyDescent="0.25">
      <c r="A1431" s="66"/>
      <c r="B1431" s="66"/>
      <c r="C1431" s="79"/>
      <c r="D1431" s="67"/>
      <c r="E1431" s="66"/>
      <c r="F1431" s="66"/>
      <c r="G1431" s="66"/>
      <c r="H1431" s="66"/>
      <c r="I1431" s="110"/>
      <c r="J1431" s="110"/>
      <c r="K1431" s="111"/>
      <c r="L1431" s="111"/>
      <c r="M1431" s="112"/>
      <c r="N1431" s="112"/>
      <c r="O1431" s="112"/>
      <c r="P1431" s="66"/>
      <c r="Q1431" s="66"/>
      <c r="R1431" s="66"/>
      <c r="S1431" s="66"/>
      <c r="T1431" s="66"/>
      <c r="U1431" s="66"/>
      <c r="V1431" s="66"/>
      <c r="W1431" s="66"/>
      <c r="X1431" s="66"/>
      <c r="Y1431" s="66"/>
      <c r="Z1431" s="66"/>
      <c r="AA1431" s="66"/>
      <c r="AB1431" s="66"/>
      <c r="AC1431" s="66"/>
      <c r="AD1431" s="66"/>
      <c r="AE1431" s="66"/>
      <c r="AF1431" s="66"/>
      <c r="AG1431" s="66"/>
      <c r="AH1431" s="66"/>
      <c r="AI1431" s="66"/>
      <c r="AJ1431" s="66"/>
      <c r="AK1431" s="66"/>
      <c r="AL1431" s="66"/>
      <c r="AM1431" s="66"/>
      <c r="AN1431" s="66"/>
      <c r="AO1431" s="66"/>
      <c r="AP1431" s="66"/>
      <c r="AQ1431" s="66"/>
      <c r="AR1431" s="66"/>
      <c r="AS1431" s="66"/>
      <c r="AT1431" s="66"/>
      <c r="AU1431" s="66"/>
      <c r="AV1431" s="66"/>
      <c r="AW1431" s="66"/>
      <c r="AX1431" s="66"/>
      <c r="AY1431" s="66"/>
      <c r="AZ1431" s="66"/>
      <c r="BA1431" s="66"/>
      <c r="BB1431" s="66"/>
      <c r="BC1431" s="66"/>
      <c r="BD1431" s="66"/>
      <c r="BE1431" s="66"/>
      <c r="BF1431" s="66"/>
      <c r="BG1431" s="66"/>
      <c r="BH1431" s="66"/>
      <c r="BI1431" s="66"/>
      <c r="BJ1431" s="66"/>
      <c r="BK1431" s="66"/>
      <c r="BL1431" s="66"/>
      <c r="BM1431" s="66"/>
      <c r="BN1431" s="66"/>
      <c r="BO1431" s="66"/>
      <c r="BP1431" s="66"/>
      <c r="BQ1431" s="66"/>
      <c r="BR1431" s="66"/>
      <c r="BS1431" s="66"/>
      <c r="BT1431" s="66"/>
      <c r="BU1431" s="66"/>
      <c r="BV1431" s="66"/>
      <c r="BW1431" s="66"/>
      <c r="BX1431" s="66"/>
      <c r="BY1431" s="66"/>
      <c r="BZ1431" s="66"/>
      <c r="CA1431" s="66"/>
      <c r="CB1431" s="66"/>
      <c r="CC1431" s="66"/>
    </row>
    <row r="1432" spans="1:81" x14ac:dyDescent="0.25">
      <c r="A1432" s="66"/>
      <c r="B1432" s="66"/>
      <c r="C1432" s="79"/>
      <c r="D1432" s="67"/>
      <c r="E1432" s="66"/>
      <c r="F1432" s="66"/>
      <c r="G1432" s="66"/>
      <c r="H1432" s="66"/>
      <c r="I1432" s="110"/>
      <c r="J1432" s="110"/>
      <c r="K1432" s="111"/>
      <c r="L1432" s="111"/>
      <c r="M1432" s="112"/>
      <c r="N1432" s="112"/>
      <c r="O1432" s="112"/>
      <c r="P1432" s="66"/>
      <c r="Q1432" s="66"/>
      <c r="R1432" s="66"/>
      <c r="S1432" s="66"/>
      <c r="T1432" s="66"/>
      <c r="U1432" s="66"/>
      <c r="V1432" s="66"/>
      <c r="W1432" s="66"/>
      <c r="X1432" s="66"/>
      <c r="Y1432" s="66"/>
      <c r="Z1432" s="66"/>
      <c r="AA1432" s="66"/>
      <c r="AB1432" s="66"/>
      <c r="AC1432" s="66"/>
      <c r="AD1432" s="66"/>
      <c r="AE1432" s="66"/>
      <c r="AF1432" s="66"/>
      <c r="AG1432" s="66"/>
      <c r="AH1432" s="66"/>
      <c r="AI1432" s="66"/>
      <c r="AJ1432" s="66"/>
      <c r="AK1432" s="66"/>
      <c r="AL1432" s="66"/>
      <c r="AM1432" s="66"/>
      <c r="AN1432" s="66"/>
      <c r="AO1432" s="66"/>
      <c r="AP1432" s="66"/>
      <c r="AQ1432" s="66"/>
      <c r="AR1432" s="66"/>
      <c r="AS1432" s="66"/>
      <c r="AT1432" s="66"/>
      <c r="AU1432" s="66"/>
      <c r="AV1432" s="66"/>
      <c r="AW1432" s="66"/>
      <c r="AX1432" s="66"/>
      <c r="AY1432" s="66"/>
      <c r="AZ1432" s="66"/>
      <c r="BA1432" s="66"/>
      <c r="BB1432" s="66"/>
      <c r="BC1432" s="66"/>
      <c r="BD1432" s="66"/>
      <c r="BE1432" s="66"/>
      <c r="BF1432" s="66"/>
      <c r="BG1432" s="66"/>
      <c r="BH1432" s="66"/>
      <c r="BI1432" s="66"/>
      <c r="BJ1432" s="66"/>
      <c r="BK1432" s="66"/>
      <c r="BL1432" s="66"/>
      <c r="BM1432" s="66"/>
      <c r="BN1432" s="66"/>
      <c r="BO1432" s="66"/>
      <c r="BP1432" s="66"/>
      <c r="BQ1432" s="66"/>
      <c r="BR1432" s="66"/>
      <c r="BS1432" s="66"/>
      <c r="BT1432" s="66"/>
      <c r="BU1432" s="66"/>
      <c r="BV1432" s="66"/>
      <c r="BW1432" s="66"/>
      <c r="BX1432" s="66"/>
      <c r="BY1432" s="66"/>
      <c r="BZ1432" s="66"/>
      <c r="CA1432" s="66"/>
      <c r="CB1432" s="66"/>
      <c r="CC1432" s="66"/>
    </row>
    <row r="1433" spans="1:81" x14ac:dyDescent="0.25">
      <c r="A1433" s="66"/>
      <c r="B1433" s="66"/>
      <c r="C1433" s="79"/>
      <c r="D1433" s="67"/>
      <c r="E1433" s="66"/>
      <c r="F1433" s="66"/>
      <c r="G1433" s="66"/>
      <c r="H1433" s="66"/>
      <c r="I1433" s="110"/>
      <c r="J1433" s="110"/>
      <c r="K1433" s="111"/>
      <c r="L1433" s="111"/>
      <c r="M1433" s="112"/>
      <c r="N1433" s="112"/>
      <c r="O1433" s="112"/>
      <c r="P1433" s="66"/>
      <c r="Q1433" s="66"/>
      <c r="R1433" s="66"/>
      <c r="S1433" s="66"/>
      <c r="T1433" s="66"/>
      <c r="U1433" s="66"/>
      <c r="V1433" s="66"/>
      <c r="W1433" s="66"/>
      <c r="X1433" s="66"/>
      <c r="Y1433" s="66"/>
      <c r="Z1433" s="66"/>
      <c r="AA1433" s="66"/>
      <c r="AB1433" s="66"/>
      <c r="AC1433" s="66"/>
      <c r="AD1433" s="66"/>
      <c r="AE1433" s="66"/>
      <c r="AF1433" s="66"/>
      <c r="AG1433" s="66"/>
      <c r="AH1433" s="66"/>
      <c r="AI1433" s="66"/>
      <c r="AJ1433" s="66"/>
      <c r="AK1433" s="66"/>
      <c r="AL1433" s="66"/>
      <c r="AM1433" s="66"/>
      <c r="AN1433" s="66"/>
      <c r="AO1433" s="66"/>
      <c r="AP1433" s="66"/>
      <c r="AQ1433" s="66"/>
      <c r="AR1433" s="66"/>
      <c r="AS1433" s="66"/>
      <c r="AT1433" s="66"/>
      <c r="AU1433" s="66"/>
      <c r="AV1433" s="66"/>
      <c r="AW1433" s="66"/>
      <c r="AX1433" s="66"/>
      <c r="AY1433" s="66"/>
      <c r="AZ1433" s="66"/>
      <c r="BA1433" s="66"/>
      <c r="BB1433" s="66"/>
      <c r="BC1433" s="66"/>
      <c r="BD1433" s="66"/>
      <c r="BE1433" s="66"/>
      <c r="BF1433" s="66"/>
      <c r="BG1433" s="66"/>
      <c r="BH1433" s="66"/>
      <c r="BI1433" s="66"/>
      <c r="BJ1433" s="66"/>
      <c r="BK1433" s="66"/>
      <c r="BL1433" s="66"/>
      <c r="BM1433" s="66"/>
      <c r="BN1433" s="66"/>
      <c r="BO1433" s="66"/>
      <c r="BP1433" s="66"/>
      <c r="BQ1433" s="66"/>
      <c r="BR1433" s="66"/>
      <c r="BS1433" s="66"/>
      <c r="BT1433" s="66"/>
      <c r="BU1433" s="66"/>
      <c r="BV1433" s="66"/>
      <c r="BW1433" s="66"/>
      <c r="BX1433" s="66"/>
      <c r="BY1433" s="66"/>
      <c r="BZ1433" s="66"/>
      <c r="CA1433" s="66"/>
      <c r="CB1433" s="66"/>
      <c r="CC1433" s="66"/>
    </row>
    <row r="1434" spans="1:81" x14ac:dyDescent="0.25">
      <c r="A1434" s="66"/>
      <c r="B1434" s="66"/>
      <c r="C1434" s="79"/>
      <c r="D1434" s="67"/>
      <c r="E1434" s="66"/>
      <c r="F1434" s="66"/>
      <c r="G1434" s="66"/>
      <c r="H1434" s="66"/>
      <c r="I1434" s="110"/>
      <c r="J1434" s="110"/>
      <c r="K1434" s="111"/>
      <c r="L1434" s="111"/>
      <c r="M1434" s="112"/>
      <c r="N1434" s="112"/>
      <c r="O1434" s="112"/>
      <c r="P1434" s="66"/>
      <c r="Q1434" s="66"/>
      <c r="R1434" s="66"/>
      <c r="S1434" s="66"/>
      <c r="T1434" s="66"/>
      <c r="U1434" s="66"/>
      <c r="V1434" s="66"/>
      <c r="W1434" s="66"/>
      <c r="X1434" s="66"/>
      <c r="Y1434" s="66"/>
      <c r="Z1434" s="66"/>
      <c r="AA1434" s="66"/>
      <c r="AB1434" s="66"/>
      <c r="AC1434" s="66"/>
      <c r="AD1434" s="66"/>
      <c r="AE1434" s="66"/>
      <c r="AF1434" s="66"/>
      <c r="AG1434" s="66"/>
      <c r="AH1434" s="66"/>
      <c r="AI1434" s="66"/>
      <c r="AJ1434" s="66"/>
      <c r="AK1434" s="66"/>
      <c r="AL1434" s="66"/>
      <c r="AM1434" s="66"/>
      <c r="AN1434" s="66"/>
      <c r="AO1434" s="66"/>
      <c r="AP1434" s="66"/>
      <c r="AQ1434" s="66"/>
      <c r="AR1434" s="66"/>
      <c r="AS1434" s="66"/>
      <c r="AT1434" s="66"/>
      <c r="AU1434" s="66"/>
      <c r="AV1434" s="66"/>
      <c r="AW1434" s="66"/>
      <c r="AX1434" s="66"/>
      <c r="AY1434" s="66"/>
      <c r="AZ1434" s="66"/>
      <c r="BA1434" s="66"/>
      <c r="BB1434" s="66"/>
      <c r="BC1434" s="66"/>
      <c r="BD1434" s="66"/>
      <c r="BE1434" s="66"/>
      <c r="BF1434" s="66"/>
      <c r="BG1434" s="66"/>
      <c r="BH1434" s="66"/>
      <c r="BI1434" s="66"/>
      <c r="BJ1434" s="66"/>
      <c r="BK1434" s="66"/>
      <c r="BL1434" s="66"/>
      <c r="BM1434" s="66"/>
      <c r="BN1434" s="66"/>
      <c r="BO1434" s="66"/>
      <c r="BP1434" s="66"/>
      <c r="BQ1434" s="66"/>
      <c r="BR1434" s="66"/>
      <c r="BS1434" s="66"/>
      <c r="BT1434" s="66"/>
      <c r="BU1434" s="66"/>
      <c r="BV1434" s="66"/>
      <c r="BW1434" s="66"/>
      <c r="BX1434" s="66"/>
      <c r="BY1434" s="66"/>
      <c r="BZ1434" s="66"/>
      <c r="CA1434" s="66"/>
      <c r="CB1434" s="66"/>
      <c r="CC1434" s="66"/>
    </row>
    <row r="1435" spans="1:81" x14ac:dyDescent="0.25">
      <c r="A1435" s="66"/>
      <c r="B1435" s="66"/>
      <c r="C1435" s="79"/>
      <c r="D1435" s="67"/>
      <c r="E1435" s="66"/>
      <c r="F1435" s="66"/>
      <c r="G1435" s="66"/>
      <c r="H1435" s="66"/>
      <c r="I1435" s="110"/>
      <c r="J1435" s="110"/>
      <c r="K1435" s="111"/>
      <c r="L1435" s="111"/>
      <c r="M1435" s="112"/>
      <c r="N1435" s="112"/>
      <c r="O1435" s="112"/>
      <c r="P1435" s="66"/>
      <c r="Q1435" s="66"/>
      <c r="R1435" s="66"/>
      <c r="S1435" s="66"/>
      <c r="T1435" s="66"/>
      <c r="U1435" s="66"/>
      <c r="V1435" s="66"/>
      <c r="W1435" s="66"/>
      <c r="X1435" s="66"/>
      <c r="Y1435" s="66"/>
      <c r="Z1435" s="66"/>
      <c r="AA1435" s="66"/>
      <c r="AB1435" s="66"/>
      <c r="AC1435" s="66"/>
      <c r="AD1435" s="66"/>
      <c r="AE1435" s="66"/>
      <c r="AF1435" s="66"/>
      <c r="AG1435" s="66"/>
      <c r="AH1435" s="66"/>
      <c r="AI1435" s="66"/>
      <c r="AJ1435" s="66"/>
      <c r="AK1435" s="66"/>
      <c r="AL1435" s="66"/>
      <c r="AM1435" s="66"/>
      <c r="AN1435" s="66"/>
      <c r="AO1435" s="66"/>
      <c r="AP1435" s="66"/>
      <c r="AQ1435" s="66"/>
      <c r="AR1435" s="66"/>
      <c r="AS1435" s="66"/>
      <c r="AT1435" s="66"/>
      <c r="AU1435" s="66"/>
      <c r="AV1435" s="66"/>
      <c r="AW1435" s="66"/>
      <c r="AX1435" s="66"/>
      <c r="AY1435" s="66"/>
      <c r="AZ1435" s="66"/>
      <c r="BA1435" s="66"/>
      <c r="BB1435" s="66"/>
      <c r="BC1435" s="66"/>
      <c r="BD1435" s="66"/>
      <c r="BE1435" s="66"/>
      <c r="BF1435" s="66"/>
      <c r="BG1435" s="66"/>
      <c r="BH1435" s="66"/>
      <c r="BI1435" s="66"/>
      <c r="BJ1435" s="66"/>
      <c r="BK1435" s="66"/>
      <c r="BL1435" s="66"/>
      <c r="BM1435" s="66"/>
      <c r="BN1435" s="66"/>
      <c r="BO1435" s="66"/>
      <c r="BP1435" s="66"/>
      <c r="BQ1435" s="66"/>
      <c r="BR1435" s="66"/>
      <c r="BS1435" s="66"/>
      <c r="BT1435" s="66"/>
      <c r="BU1435" s="66"/>
      <c r="BV1435" s="66"/>
      <c r="BW1435" s="66"/>
      <c r="BX1435" s="66"/>
      <c r="BY1435" s="66"/>
      <c r="BZ1435" s="66"/>
      <c r="CA1435" s="66"/>
      <c r="CB1435" s="66"/>
      <c r="CC1435" s="66"/>
    </row>
    <row r="1436" spans="1:81" x14ac:dyDescent="0.25">
      <c r="A1436" s="66"/>
      <c r="B1436" s="66"/>
      <c r="C1436" s="79"/>
      <c r="D1436" s="67"/>
      <c r="E1436" s="66"/>
      <c r="F1436" s="66"/>
      <c r="G1436" s="66"/>
      <c r="H1436" s="66"/>
      <c r="I1436" s="110"/>
      <c r="J1436" s="110"/>
      <c r="K1436" s="111"/>
      <c r="L1436" s="111"/>
      <c r="M1436" s="112"/>
      <c r="N1436" s="112"/>
      <c r="O1436" s="112"/>
      <c r="P1436" s="66"/>
      <c r="Q1436" s="66"/>
      <c r="R1436" s="66"/>
      <c r="S1436" s="66"/>
      <c r="T1436" s="66"/>
      <c r="U1436" s="66"/>
      <c r="V1436" s="66"/>
      <c r="W1436" s="66"/>
      <c r="X1436" s="66"/>
      <c r="Y1436" s="66"/>
      <c r="Z1436" s="66"/>
      <c r="AA1436" s="66"/>
      <c r="AB1436" s="66"/>
      <c r="AC1436" s="66"/>
      <c r="AD1436" s="66"/>
      <c r="AE1436" s="66"/>
      <c r="AF1436" s="66"/>
      <c r="AG1436" s="66"/>
      <c r="AH1436" s="66"/>
      <c r="AI1436" s="66"/>
      <c r="AJ1436" s="66"/>
      <c r="AK1436" s="66"/>
      <c r="AL1436" s="66"/>
      <c r="AM1436" s="66"/>
      <c r="AN1436" s="66"/>
      <c r="AO1436" s="66"/>
      <c r="AP1436" s="66"/>
      <c r="AQ1436" s="66"/>
      <c r="AR1436" s="66"/>
      <c r="AS1436" s="66"/>
      <c r="AT1436" s="66"/>
      <c r="AU1436" s="66"/>
      <c r="AV1436" s="66"/>
      <c r="AW1436" s="66"/>
      <c r="AX1436" s="66"/>
      <c r="AY1436" s="66"/>
      <c r="AZ1436" s="66"/>
      <c r="BA1436" s="66"/>
      <c r="BB1436" s="66"/>
      <c r="BC1436" s="66"/>
      <c r="BD1436" s="66"/>
      <c r="BE1436" s="66"/>
      <c r="BF1436" s="66"/>
      <c r="BG1436" s="66"/>
      <c r="BH1436" s="66"/>
      <c r="BI1436" s="66"/>
      <c r="BJ1436" s="66"/>
      <c r="BK1436" s="66"/>
      <c r="BL1436" s="66"/>
      <c r="BM1436" s="66"/>
      <c r="BN1436" s="66"/>
      <c r="BO1436" s="66"/>
      <c r="BP1436" s="66"/>
      <c r="BQ1436" s="66"/>
      <c r="BR1436" s="66"/>
      <c r="BS1436" s="66"/>
      <c r="BT1436" s="66"/>
      <c r="BU1436" s="66"/>
      <c r="BV1436" s="66"/>
      <c r="BW1436" s="66"/>
      <c r="BX1436" s="66"/>
      <c r="BY1436" s="66"/>
      <c r="BZ1436" s="66"/>
      <c r="CA1436" s="66"/>
      <c r="CB1436" s="66"/>
      <c r="CC1436" s="66"/>
    </row>
    <row r="1437" spans="1:81" x14ac:dyDescent="0.25">
      <c r="A1437" s="66"/>
      <c r="B1437" s="66"/>
      <c r="C1437" s="79"/>
      <c r="D1437" s="67"/>
      <c r="E1437" s="66"/>
      <c r="F1437" s="66"/>
      <c r="G1437" s="66"/>
      <c r="H1437" s="66"/>
      <c r="I1437" s="110"/>
      <c r="J1437" s="110"/>
      <c r="K1437" s="111"/>
      <c r="L1437" s="111"/>
      <c r="M1437" s="112"/>
      <c r="N1437" s="112"/>
      <c r="O1437" s="112"/>
      <c r="P1437" s="66"/>
      <c r="Q1437" s="66"/>
      <c r="R1437" s="66"/>
      <c r="S1437" s="66"/>
      <c r="T1437" s="66"/>
      <c r="U1437" s="66"/>
      <c r="V1437" s="66"/>
      <c r="W1437" s="66"/>
      <c r="X1437" s="66"/>
      <c r="Y1437" s="66"/>
      <c r="Z1437" s="66"/>
      <c r="AA1437" s="66"/>
      <c r="AB1437" s="66"/>
      <c r="AC1437" s="66"/>
      <c r="AD1437" s="66"/>
      <c r="AE1437" s="66"/>
      <c r="AF1437" s="66"/>
      <c r="AG1437" s="66"/>
      <c r="AH1437" s="66"/>
      <c r="AI1437" s="66"/>
      <c r="AJ1437" s="66"/>
      <c r="AK1437" s="66"/>
      <c r="AL1437" s="66"/>
      <c r="AM1437" s="66"/>
      <c r="AN1437" s="66"/>
      <c r="AO1437" s="66"/>
      <c r="AP1437" s="66"/>
      <c r="AQ1437" s="66"/>
      <c r="AR1437" s="66"/>
      <c r="AS1437" s="66"/>
      <c r="AT1437" s="66"/>
      <c r="AU1437" s="66"/>
      <c r="AV1437" s="66"/>
      <c r="AW1437" s="66"/>
      <c r="AX1437" s="66"/>
      <c r="AY1437" s="66"/>
      <c r="AZ1437" s="66"/>
      <c r="BA1437" s="66"/>
      <c r="BB1437" s="66"/>
      <c r="BC1437" s="66"/>
      <c r="BD1437" s="66"/>
      <c r="BE1437" s="66"/>
      <c r="BF1437" s="66"/>
      <c r="BG1437" s="66"/>
      <c r="BH1437" s="66"/>
      <c r="BI1437" s="66"/>
      <c r="BJ1437" s="66"/>
      <c r="BK1437" s="66"/>
      <c r="BL1437" s="66"/>
      <c r="BM1437" s="66"/>
      <c r="BN1437" s="66"/>
      <c r="BO1437" s="66"/>
      <c r="BP1437" s="66"/>
      <c r="BQ1437" s="66"/>
      <c r="BR1437" s="66"/>
      <c r="BS1437" s="66"/>
      <c r="BT1437" s="66"/>
      <c r="BU1437" s="66"/>
      <c r="BV1437" s="66"/>
      <c r="BW1437" s="66"/>
      <c r="BX1437" s="66"/>
      <c r="BY1437" s="66"/>
      <c r="BZ1437" s="66"/>
      <c r="CA1437" s="66"/>
      <c r="CB1437" s="66"/>
      <c r="CC1437" s="66"/>
    </row>
    <row r="1438" spans="1:81" x14ac:dyDescent="0.25">
      <c r="A1438" s="66"/>
      <c r="B1438" s="66"/>
      <c r="C1438" s="79"/>
      <c r="D1438" s="67"/>
      <c r="E1438" s="66"/>
      <c r="F1438" s="66"/>
      <c r="G1438" s="66"/>
      <c r="H1438" s="66"/>
      <c r="I1438" s="110"/>
      <c r="J1438" s="110"/>
      <c r="K1438" s="111"/>
      <c r="L1438" s="111"/>
      <c r="M1438" s="112"/>
      <c r="N1438" s="112"/>
      <c r="O1438" s="112"/>
      <c r="P1438" s="66"/>
      <c r="Q1438" s="66"/>
      <c r="R1438" s="66"/>
      <c r="S1438" s="66"/>
      <c r="T1438" s="66"/>
      <c r="U1438" s="66"/>
      <c r="V1438" s="66"/>
      <c r="W1438" s="66"/>
      <c r="X1438" s="66"/>
      <c r="Y1438" s="66"/>
      <c r="Z1438" s="66"/>
      <c r="AA1438" s="66"/>
      <c r="AB1438" s="66"/>
      <c r="AC1438" s="66"/>
      <c r="AD1438" s="66"/>
      <c r="AE1438" s="66"/>
      <c r="AF1438" s="66"/>
      <c r="AG1438" s="66"/>
      <c r="AH1438" s="66"/>
      <c r="AI1438" s="66"/>
      <c r="AJ1438" s="66"/>
      <c r="AK1438" s="66"/>
      <c r="AL1438" s="66"/>
      <c r="AM1438" s="66"/>
      <c r="AN1438" s="66"/>
      <c r="AO1438" s="66"/>
      <c r="AP1438" s="66"/>
      <c r="AQ1438" s="66"/>
      <c r="AR1438" s="66"/>
      <c r="AS1438" s="66"/>
      <c r="AT1438" s="66"/>
      <c r="AU1438" s="66"/>
      <c r="AV1438" s="66"/>
      <c r="AW1438" s="66"/>
      <c r="AX1438" s="66"/>
      <c r="AY1438" s="66"/>
      <c r="AZ1438" s="66"/>
      <c r="BA1438" s="66"/>
      <c r="BB1438" s="66"/>
      <c r="BC1438" s="66"/>
      <c r="BD1438" s="66"/>
      <c r="BE1438" s="66"/>
      <c r="BF1438" s="66"/>
      <c r="BG1438" s="66"/>
      <c r="BH1438" s="66"/>
      <c r="BI1438" s="66"/>
      <c r="BJ1438" s="66"/>
      <c r="BK1438" s="66"/>
      <c r="BL1438" s="66"/>
      <c r="BM1438" s="66"/>
      <c r="BN1438" s="66"/>
      <c r="BO1438" s="66"/>
      <c r="BP1438" s="66"/>
      <c r="BQ1438" s="66"/>
      <c r="BR1438" s="66"/>
      <c r="BS1438" s="66"/>
      <c r="BT1438" s="66"/>
      <c r="BU1438" s="66"/>
      <c r="BV1438" s="66"/>
      <c r="BW1438" s="66"/>
      <c r="BX1438" s="66"/>
      <c r="BY1438" s="66"/>
      <c r="BZ1438" s="66"/>
      <c r="CA1438" s="66"/>
      <c r="CB1438" s="66"/>
      <c r="CC1438" s="66"/>
    </row>
    <row r="1439" spans="1:81" x14ac:dyDescent="0.25">
      <c r="A1439" s="66"/>
      <c r="B1439" s="66"/>
      <c r="C1439" s="79"/>
      <c r="D1439" s="67"/>
      <c r="E1439" s="66"/>
      <c r="F1439" s="66"/>
      <c r="G1439" s="66"/>
      <c r="H1439" s="66"/>
      <c r="I1439" s="110"/>
      <c r="J1439" s="110"/>
      <c r="K1439" s="111"/>
      <c r="L1439" s="111"/>
      <c r="M1439" s="112"/>
      <c r="N1439" s="112"/>
      <c r="O1439" s="112"/>
      <c r="P1439" s="66"/>
      <c r="Q1439" s="66"/>
      <c r="R1439" s="66"/>
      <c r="S1439" s="66"/>
      <c r="T1439" s="66"/>
      <c r="U1439" s="66"/>
      <c r="V1439" s="66"/>
      <c r="W1439" s="66"/>
      <c r="X1439" s="66"/>
      <c r="Y1439" s="66"/>
      <c r="Z1439" s="66"/>
      <c r="AA1439" s="66"/>
      <c r="AB1439" s="66"/>
      <c r="AC1439" s="66"/>
      <c r="AD1439" s="66"/>
      <c r="AE1439" s="66"/>
      <c r="AF1439" s="66"/>
      <c r="AG1439" s="66"/>
      <c r="AH1439" s="66"/>
      <c r="AI1439" s="66"/>
      <c r="AJ1439" s="66"/>
      <c r="AK1439" s="66"/>
      <c r="AL1439" s="66"/>
      <c r="AM1439" s="66"/>
      <c r="AN1439" s="66"/>
      <c r="AO1439" s="66"/>
      <c r="AP1439" s="66"/>
      <c r="AQ1439" s="66"/>
      <c r="AR1439" s="66"/>
      <c r="AS1439" s="66"/>
      <c r="AT1439" s="66"/>
      <c r="AU1439" s="66"/>
      <c r="AV1439" s="66"/>
      <c r="AW1439" s="66"/>
      <c r="AX1439" s="66"/>
      <c r="AY1439" s="66"/>
      <c r="AZ1439" s="66"/>
      <c r="BA1439" s="66"/>
      <c r="BB1439" s="66"/>
      <c r="BC1439" s="66"/>
      <c r="BD1439" s="66"/>
      <c r="BE1439" s="66"/>
      <c r="BF1439" s="66"/>
      <c r="BG1439" s="66"/>
      <c r="BH1439" s="66"/>
      <c r="BI1439" s="66"/>
      <c r="BJ1439" s="66"/>
      <c r="BK1439" s="66"/>
      <c r="BL1439" s="66"/>
      <c r="BM1439" s="66"/>
      <c r="BN1439" s="66"/>
      <c r="BO1439" s="66"/>
      <c r="BP1439" s="66"/>
      <c r="BQ1439" s="66"/>
      <c r="BR1439" s="66"/>
      <c r="BS1439" s="66"/>
      <c r="BT1439" s="66"/>
      <c r="BU1439" s="66"/>
      <c r="BV1439" s="66"/>
      <c r="BW1439" s="66"/>
      <c r="BX1439" s="66"/>
      <c r="BY1439" s="66"/>
      <c r="BZ1439" s="66"/>
      <c r="CA1439" s="66"/>
      <c r="CB1439" s="66"/>
      <c r="CC1439" s="66"/>
    </row>
    <row r="1440" spans="1:81" x14ac:dyDescent="0.25">
      <c r="A1440" s="66"/>
      <c r="B1440" s="66"/>
      <c r="C1440" s="79"/>
      <c r="D1440" s="67"/>
      <c r="E1440" s="66"/>
      <c r="F1440" s="66"/>
      <c r="G1440" s="66"/>
      <c r="H1440" s="66"/>
      <c r="I1440" s="110"/>
      <c r="J1440" s="110"/>
      <c r="K1440" s="111"/>
      <c r="L1440" s="111"/>
      <c r="M1440" s="112"/>
      <c r="N1440" s="112"/>
      <c r="O1440" s="112"/>
      <c r="P1440" s="66"/>
      <c r="Q1440" s="66"/>
      <c r="R1440" s="66"/>
      <c r="S1440" s="66"/>
      <c r="T1440" s="66"/>
      <c r="U1440" s="66"/>
      <c r="V1440" s="66"/>
      <c r="W1440" s="66"/>
      <c r="X1440" s="66"/>
      <c r="Y1440" s="66"/>
      <c r="Z1440" s="66"/>
      <c r="AA1440" s="66"/>
      <c r="AB1440" s="66"/>
      <c r="AC1440" s="66"/>
      <c r="AD1440" s="66"/>
      <c r="AE1440" s="66"/>
      <c r="AF1440" s="66"/>
      <c r="AG1440" s="66"/>
      <c r="AH1440" s="66"/>
      <c r="AI1440" s="66"/>
      <c r="AJ1440" s="66"/>
      <c r="AK1440" s="66"/>
      <c r="AL1440" s="66"/>
      <c r="AM1440" s="66"/>
      <c r="AN1440" s="66"/>
      <c r="AO1440" s="66"/>
      <c r="AP1440" s="66"/>
      <c r="AQ1440" s="66"/>
      <c r="AR1440" s="66"/>
      <c r="AS1440" s="66"/>
      <c r="AT1440" s="66"/>
      <c r="AU1440" s="66"/>
      <c r="AV1440" s="66"/>
      <c r="AW1440" s="66"/>
      <c r="AX1440" s="66"/>
      <c r="AY1440" s="66"/>
      <c r="AZ1440" s="66"/>
      <c r="BA1440" s="66"/>
      <c r="BB1440" s="66"/>
      <c r="BC1440" s="66"/>
      <c r="BD1440" s="66"/>
      <c r="BE1440" s="66"/>
      <c r="BF1440" s="66"/>
      <c r="BG1440" s="66"/>
      <c r="BH1440" s="66"/>
      <c r="BI1440" s="66"/>
      <c r="BJ1440" s="66"/>
      <c r="BK1440" s="66"/>
      <c r="BL1440" s="66"/>
      <c r="BM1440" s="66"/>
      <c r="BN1440" s="66"/>
      <c r="BO1440" s="66"/>
      <c r="BP1440" s="66"/>
      <c r="BQ1440" s="66"/>
      <c r="BR1440" s="66"/>
      <c r="BS1440" s="66"/>
      <c r="BT1440" s="66"/>
      <c r="BU1440" s="66"/>
      <c r="BV1440" s="66"/>
      <c r="BW1440" s="66"/>
      <c r="BX1440" s="66"/>
      <c r="BY1440" s="66"/>
      <c r="BZ1440" s="66"/>
      <c r="CA1440" s="66"/>
      <c r="CB1440" s="66"/>
      <c r="CC1440" s="66"/>
    </row>
    <row r="1441" spans="1:81" x14ac:dyDescent="0.25">
      <c r="A1441" s="66"/>
      <c r="B1441" s="66"/>
      <c r="C1441" s="79"/>
      <c r="D1441" s="67"/>
      <c r="E1441" s="66"/>
      <c r="F1441" s="66"/>
      <c r="G1441" s="66"/>
      <c r="H1441" s="66"/>
      <c r="I1441" s="110"/>
      <c r="J1441" s="110"/>
      <c r="K1441" s="111"/>
      <c r="L1441" s="111"/>
      <c r="M1441" s="112"/>
      <c r="N1441" s="112"/>
      <c r="O1441" s="112"/>
      <c r="P1441" s="66"/>
      <c r="Q1441" s="66"/>
      <c r="R1441" s="66"/>
      <c r="S1441" s="66"/>
      <c r="T1441" s="66"/>
      <c r="U1441" s="66"/>
      <c r="V1441" s="66"/>
      <c r="W1441" s="66"/>
      <c r="X1441" s="66"/>
      <c r="Y1441" s="66"/>
      <c r="Z1441" s="66"/>
      <c r="AA1441" s="66"/>
      <c r="AB1441" s="66"/>
      <c r="AC1441" s="66"/>
      <c r="AD1441" s="66"/>
      <c r="AE1441" s="66"/>
      <c r="AF1441" s="66"/>
      <c r="AG1441" s="66"/>
      <c r="AH1441" s="66"/>
      <c r="AI1441" s="66"/>
      <c r="AJ1441" s="66"/>
      <c r="AK1441" s="66"/>
      <c r="AL1441" s="66"/>
      <c r="AM1441" s="66"/>
      <c r="AN1441" s="66"/>
      <c r="AO1441" s="66"/>
      <c r="AP1441" s="66"/>
      <c r="AQ1441" s="66"/>
      <c r="AR1441" s="66"/>
      <c r="AS1441" s="66"/>
      <c r="AT1441" s="66"/>
      <c r="AU1441" s="66"/>
      <c r="AV1441" s="66"/>
      <c r="AW1441" s="66"/>
      <c r="AX1441" s="66"/>
      <c r="AY1441" s="66"/>
      <c r="AZ1441" s="66"/>
      <c r="BA1441" s="66"/>
      <c r="BB1441" s="66"/>
      <c r="BC1441" s="66"/>
      <c r="BD1441" s="66"/>
      <c r="BE1441" s="66"/>
      <c r="BF1441" s="66"/>
      <c r="BG1441" s="66"/>
      <c r="BH1441" s="66"/>
      <c r="BI1441" s="66"/>
      <c r="BJ1441" s="66"/>
      <c r="BK1441" s="66"/>
      <c r="BL1441" s="66"/>
      <c r="BM1441" s="66"/>
      <c r="BN1441" s="66"/>
      <c r="BO1441" s="66"/>
      <c r="BP1441" s="66"/>
      <c r="BQ1441" s="66"/>
      <c r="BR1441" s="66"/>
      <c r="BS1441" s="66"/>
      <c r="BT1441" s="66"/>
      <c r="BU1441" s="66"/>
      <c r="BV1441" s="66"/>
      <c r="BW1441" s="66"/>
      <c r="BX1441" s="66"/>
      <c r="BY1441" s="66"/>
      <c r="BZ1441" s="66"/>
      <c r="CA1441" s="66"/>
      <c r="CB1441" s="66"/>
      <c r="CC1441" s="66"/>
    </row>
    <row r="1442" spans="1:81" x14ac:dyDescent="0.25">
      <c r="A1442" s="66"/>
      <c r="B1442" s="66"/>
      <c r="C1442" s="79"/>
      <c r="D1442" s="67"/>
      <c r="E1442" s="66"/>
      <c r="F1442" s="66"/>
      <c r="G1442" s="66"/>
      <c r="H1442" s="66"/>
      <c r="I1442" s="110"/>
      <c r="J1442" s="110"/>
      <c r="K1442" s="111"/>
      <c r="L1442" s="111"/>
      <c r="M1442" s="112"/>
      <c r="N1442" s="112"/>
      <c r="O1442" s="112"/>
      <c r="P1442" s="66"/>
      <c r="Q1442" s="66"/>
      <c r="R1442" s="66"/>
      <c r="S1442" s="66"/>
      <c r="T1442" s="66"/>
      <c r="U1442" s="66"/>
      <c r="V1442" s="66"/>
      <c r="W1442" s="66"/>
      <c r="X1442" s="66"/>
      <c r="Y1442" s="66"/>
      <c r="Z1442" s="66"/>
      <c r="AA1442" s="66"/>
      <c r="AB1442" s="66"/>
      <c r="AC1442" s="66"/>
      <c r="AD1442" s="66"/>
      <c r="AE1442" s="66"/>
      <c r="AF1442" s="66"/>
      <c r="AG1442" s="66"/>
      <c r="AH1442" s="66"/>
      <c r="AI1442" s="66"/>
      <c r="AJ1442" s="66"/>
      <c r="AK1442" s="66"/>
      <c r="AL1442" s="66"/>
      <c r="AM1442" s="66"/>
      <c r="AN1442" s="66"/>
      <c r="AO1442" s="66"/>
      <c r="AP1442" s="66"/>
      <c r="AQ1442" s="66"/>
      <c r="AR1442" s="66"/>
      <c r="AS1442" s="66"/>
      <c r="AT1442" s="66"/>
      <c r="AU1442" s="66"/>
      <c r="AV1442" s="66"/>
      <c r="AW1442" s="66"/>
      <c r="AX1442" s="66"/>
      <c r="AY1442" s="66"/>
      <c r="AZ1442" s="66"/>
      <c r="BA1442" s="66"/>
      <c r="BB1442" s="66"/>
      <c r="BC1442" s="66"/>
      <c r="BD1442" s="66"/>
      <c r="BE1442" s="66"/>
      <c r="BF1442" s="66"/>
      <c r="BG1442" s="66"/>
      <c r="BH1442" s="66"/>
      <c r="BI1442" s="66"/>
      <c r="BJ1442" s="66"/>
      <c r="BK1442" s="66"/>
      <c r="BL1442" s="66"/>
      <c r="BM1442" s="66"/>
      <c r="BN1442" s="66"/>
      <c r="BO1442" s="66"/>
      <c r="BP1442" s="66"/>
      <c r="BQ1442" s="66"/>
      <c r="BR1442" s="66"/>
      <c r="BS1442" s="66"/>
      <c r="BT1442" s="66"/>
      <c r="BU1442" s="66"/>
      <c r="BV1442" s="66"/>
      <c r="BW1442" s="66"/>
      <c r="BX1442" s="66"/>
      <c r="BY1442" s="66"/>
      <c r="BZ1442" s="66"/>
      <c r="CA1442" s="66"/>
      <c r="CB1442" s="66"/>
      <c r="CC1442" s="66"/>
    </row>
    <row r="1443" spans="1:81" x14ac:dyDescent="0.25">
      <c r="A1443" s="66"/>
      <c r="B1443" s="66"/>
      <c r="C1443" s="79"/>
      <c r="D1443" s="67"/>
      <c r="E1443" s="66"/>
      <c r="F1443" s="66"/>
      <c r="G1443" s="66"/>
      <c r="H1443" s="66"/>
      <c r="I1443" s="110"/>
      <c r="J1443" s="110"/>
      <c r="K1443" s="111"/>
      <c r="L1443" s="111"/>
      <c r="M1443" s="112"/>
      <c r="N1443" s="112"/>
      <c r="O1443" s="112"/>
      <c r="P1443" s="66"/>
      <c r="Q1443" s="66"/>
      <c r="R1443" s="66"/>
      <c r="S1443" s="66"/>
      <c r="T1443" s="66"/>
      <c r="U1443" s="66"/>
      <c r="V1443" s="66"/>
      <c r="W1443" s="66"/>
      <c r="X1443" s="66"/>
      <c r="Y1443" s="66"/>
      <c r="Z1443" s="66"/>
      <c r="AA1443" s="66"/>
      <c r="AB1443" s="66"/>
      <c r="AC1443" s="66"/>
      <c r="AD1443" s="66"/>
      <c r="AE1443" s="66"/>
      <c r="AF1443" s="66"/>
      <c r="AG1443" s="66"/>
      <c r="AH1443" s="66"/>
      <c r="AI1443" s="66"/>
      <c r="AJ1443" s="66"/>
      <c r="AK1443" s="66"/>
      <c r="AL1443" s="66"/>
      <c r="AM1443" s="66"/>
      <c r="AN1443" s="66"/>
      <c r="AO1443" s="66"/>
      <c r="AP1443" s="66"/>
      <c r="AQ1443" s="66"/>
      <c r="AR1443" s="66"/>
      <c r="AS1443" s="66"/>
      <c r="AT1443" s="66"/>
      <c r="AU1443" s="66"/>
      <c r="AV1443" s="66"/>
      <c r="AW1443" s="66"/>
      <c r="AX1443" s="66"/>
      <c r="AY1443" s="66"/>
      <c r="AZ1443" s="66"/>
      <c r="BA1443" s="66"/>
      <c r="BB1443" s="66"/>
      <c r="BC1443" s="66"/>
      <c r="BD1443" s="66"/>
      <c r="BE1443" s="66"/>
      <c r="BF1443" s="66"/>
      <c r="BG1443" s="66"/>
      <c r="BH1443" s="66"/>
      <c r="BI1443" s="66"/>
      <c r="BJ1443" s="66"/>
      <c r="BK1443" s="66"/>
      <c r="BL1443" s="66"/>
      <c r="BM1443" s="66"/>
      <c r="BN1443" s="66"/>
      <c r="BO1443" s="66"/>
      <c r="BP1443" s="66"/>
      <c r="BQ1443" s="66"/>
      <c r="BR1443" s="66"/>
      <c r="BS1443" s="66"/>
      <c r="BT1443" s="66"/>
      <c r="BU1443" s="66"/>
      <c r="BV1443" s="66"/>
      <c r="BW1443" s="66"/>
      <c r="BX1443" s="66"/>
      <c r="BY1443" s="66"/>
      <c r="BZ1443" s="66"/>
      <c r="CA1443" s="66"/>
      <c r="CB1443" s="66"/>
      <c r="CC1443" s="66"/>
    </row>
    <row r="1444" spans="1:81" x14ac:dyDescent="0.25">
      <c r="A1444" s="66"/>
      <c r="B1444" s="66"/>
      <c r="C1444" s="79"/>
      <c r="D1444" s="67"/>
      <c r="E1444" s="66"/>
      <c r="F1444" s="66"/>
      <c r="G1444" s="66"/>
      <c r="H1444" s="66"/>
      <c r="I1444" s="110"/>
      <c r="J1444" s="110"/>
      <c r="K1444" s="111"/>
      <c r="L1444" s="111"/>
      <c r="M1444" s="112"/>
      <c r="N1444" s="112"/>
      <c r="O1444" s="112"/>
      <c r="P1444" s="66"/>
      <c r="Q1444" s="66"/>
      <c r="R1444" s="66"/>
      <c r="S1444" s="66"/>
      <c r="T1444" s="66"/>
      <c r="U1444" s="66"/>
      <c r="V1444" s="66"/>
      <c r="W1444" s="66"/>
      <c r="X1444" s="66"/>
      <c r="Y1444" s="66"/>
      <c r="Z1444" s="66"/>
      <c r="AA1444" s="66"/>
      <c r="AB1444" s="66"/>
      <c r="AC1444" s="66"/>
      <c r="AD1444" s="66"/>
      <c r="AE1444" s="66"/>
      <c r="AF1444" s="66"/>
      <c r="AG1444" s="66"/>
      <c r="AH1444" s="66"/>
      <c r="AI1444" s="66"/>
      <c r="AJ1444" s="66"/>
      <c r="AK1444" s="66"/>
      <c r="AL1444" s="66"/>
      <c r="AM1444" s="66"/>
      <c r="AN1444" s="66"/>
      <c r="AO1444" s="66"/>
      <c r="AP1444" s="66"/>
      <c r="AQ1444" s="66"/>
      <c r="AR1444" s="66"/>
      <c r="AS1444" s="66"/>
      <c r="AT1444" s="66"/>
      <c r="AU1444" s="66"/>
      <c r="AV1444" s="66"/>
      <c r="AW1444" s="66"/>
      <c r="AX1444" s="66"/>
      <c r="AY1444" s="66"/>
      <c r="AZ1444" s="66"/>
      <c r="BA1444" s="66"/>
      <c r="BB1444" s="66"/>
      <c r="BC1444" s="66"/>
      <c r="BD1444" s="66"/>
      <c r="BE1444" s="66"/>
      <c r="BF1444" s="66"/>
      <c r="BG1444" s="66"/>
      <c r="BH1444" s="66"/>
      <c r="BI1444" s="66"/>
      <c r="BJ1444" s="66"/>
      <c r="BK1444" s="66"/>
      <c r="BL1444" s="66"/>
      <c r="BM1444" s="66"/>
      <c r="BN1444" s="66"/>
      <c r="BO1444" s="66"/>
      <c r="BP1444" s="66"/>
      <c r="BQ1444" s="66"/>
      <c r="BR1444" s="66"/>
      <c r="BS1444" s="66"/>
      <c r="BT1444" s="66"/>
      <c r="BU1444" s="66"/>
      <c r="BV1444" s="66"/>
      <c r="BW1444" s="66"/>
      <c r="BX1444" s="66"/>
      <c r="BY1444" s="66"/>
      <c r="BZ1444" s="66"/>
      <c r="CA1444" s="66"/>
      <c r="CB1444" s="66"/>
      <c r="CC1444" s="66"/>
    </row>
    <row r="1445" spans="1:81" x14ac:dyDescent="0.25">
      <c r="A1445" s="66"/>
      <c r="B1445" s="66"/>
      <c r="C1445" s="79"/>
      <c r="D1445" s="67"/>
      <c r="E1445" s="66"/>
      <c r="F1445" s="66"/>
      <c r="G1445" s="66"/>
      <c r="H1445" s="66"/>
      <c r="I1445" s="110"/>
      <c r="J1445" s="110"/>
      <c r="K1445" s="111"/>
      <c r="L1445" s="111"/>
      <c r="M1445" s="112"/>
      <c r="N1445" s="112"/>
      <c r="O1445" s="112"/>
      <c r="P1445" s="66"/>
      <c r="Q1445" s="66"/>
      <c r="R1445" s="66"/>
      <c r="S1445" s="66"/>
      <c r="T1445" s="66"/>
      <c r="U1445" s="66"/>
      <c r="V1445" s="66"/>
      <c r="W1445" s="66"/>
      <c r="X1445" s="66"/>
      <c r="Y1445" s="66"/>
      <c r="Z1445" s="66"/>
      <c r="AA1445" s="66"/>
      <c r="AB1445" s="66"/>
      <c r="AC1445" s="66"/>
      <c r="AD1445" s="66"/>
      <c r="AE1445" s="66"/>
      <c r="AF1445" s="66"/>
      <c r="AG1445" s="66"/>
      <c r="AH1445" s="66"/>
      <c r="AI1445" s="66"/>
      <c r="AJ1445" s="66"/>
      <c r="AK1445" s="66"/>
      <c r="AL1445" s="66"/>
      <c r="AM1445" s="66"/>
      <c r="AN1445" s="66"/>
      <c r="AO1445" s="66"/>
      <c r="AP1445" s="66"/>
      <c r="AQ1445" s="66"/>
      <c r="AR1445" s="66"/>
      <c r="AS1445" s="66"/>
      <c r="AT1445" s="66"/>
      <c r="AU1445" s="66"/>
      <c r="AV1445" s="66"/>
      <c r="AW1445" s="66"/>
      <c r="AX1445" s="66"/>
      <c r="AY1445" s="66"/>
      <c r="AZ1445" s="66"/>
      <c r="BA1445" s="66"/>
      <c r="BB1445" s="66"/>
      <c r="BC1445" s="66"/>
      <c r="BD1445" s="66"/>
      <c r="BE1445" s="66"/>
      <c r="BF1445" s="66"/>
      <c r="BG1445" s="66"/>
      <c r="BH1445" s="66"/>
      <c r="BI1445" s="66"/>
      <c r="BJ1445" s="66"/>
      <c r="BK1445" s="66"/>
      <c r="BL1445" s="66"/>
      <c r="BM1445" s="66"/>
      <c r="BN1445" s="66"/>
      <c r="BO1445" s="66"/>
      <c r="BP1445" s="66"/>
      <c r="BQ1445" s="66"/>
      <c r="BR1445" s="66"/>
      <c r="BS1445" s="66"/>
      <c r="BT1445" s="66"/>
      <c r="BU1445" s="66"/>
      <c r="BV1445" s="66"/>
      <c r="BW1445" s="66"/>
      <c r="BX1445" s="66"/>
      <c r="BY1445" s="66"/>
      <c r="BZ1445" s="66"/>
      <c r="CA1445" s="66"/>
      <c r="CB1445" s="66"/>
      <c r="CC1445" s="66"/>
    </row>
    <row r="1446" spans="1:81" x14ac:dyDescent="0.25">
      <c r="A1446" s="66"/>
      <c r="B1446" s="66"/>
      <c r="C1446" s="79"/>
      <c r="D1446" s="67"/>
      <c r="E1446" s="66"/>
      <c r="F1446" s="66"/>
      <c r="G1446" s="66"/>
      <c r="H1446" s="66"/>
      <c r="I1446" s="110"/>
      <c r="J1446" s="110"/>
      <c r="K1446" s="111"/>
      <c r="L1446" s="111"/>
      <c r="M1446" s="112"/>
      <c r="N1446" s="112"/>
      <c r="O1446" s="112"/>
      <c r="P1446" s="66"/>
      <c r="Q1446" s="66"/>
      <c r="R1446" s="66"/>
      <c r="S1446" s="66"/>
      <c r="T1446" s="66"/>
      <c r="U1446" s="66"/>
      <c r="V1446" s="66"/>
      <c r="W1446" s="66"/>
      <c r="X1446" s="66"/>
      <c r="Y1446" s="66"/>
      <c r="Z1446" s="66"/>
      <c r="AA1446" s="66"/>
      <c r="AB1446" s="66"/>
      <c r="AC1446" s="66"/>
      <c r="AD1446" s="66"/>
      <c r="AE1446" s="66"/>
      <c r="AF1446" s="66"/>
      <c r="AG1446" s="66"/>
      <c r="AH1446" s="66"/>
      <c r="AI1446" s="66"/>
      <c r="AJ1446" s="66"/>
      <c r="AK1446" s="66"/>
      <c r="AL1446" s="66"/>
      <c r="AM1446" s="66"/>
      <c r="AN1446" s="66"/>
      <c r="AO1446" s="66"/>
      <c r="AP1446" s="66"/>
      <c r="AQ1446" s="66"/>
      <c r="AR1446" s="66"/>
      <c r="AS1446" s="66"/>
      <c r="AT1446" s="66"/>
      <c r="AU1446" s="66"/>
      <c r="AV1446" s="66"/>
      <c r="AW1446" s="66"/>
      <c r="AX1446" s="66"/>
      <c r="AY1446" s="66"/>
      <c r="AZ1446" s="66"/>
      <c r="BA1446" s="66"/>
      <c r="BB1446" s="66"/>
      <c r="BC1446" s="66"/>
      <c r="BD1446" s="66"/>
      <c r="BE1446" s="66"/>
      <c r="BF1446" s="66"/>
      <c r="BG1446" s="66"/>
      <c r="BH1446" s="66"/>
      <c r="BI1446" s="66"/>
      <c r="BJ1446" s="66"/>
      <c r="BK1446" s="66"/>
      <c r="BL1446" s="66"/>
      <c r="BM1446" s="66"/>
      <c r="BN1446" s="66"/>
      <c r="BO1446" s="66"/>
      <c r="BP1446" s="66"/>
      <c r="BQ1446" s="66"/>
      <c r="BR1446" s="66"/>
      <c r="BS1446" s="66"/>
      <c r="BT1446" s="66"/>
      <c r="BU1446" s="66"/>
      <c r="BV1446" s="66"/>
      <c r="BW1446" s="66"/>
      <c r="BX1446" s="66"/>
      <c r="BY1446" s="66"/>
      <c r="BZ1446" s="66"/>
      <c r="CA1446" s="66"/>
      <c r="CB1446" s="66"/>
      <c r="CC1446" s="66"/>
    </row>
    <row r="1447" spans="1:81" x14ac:dyDescent="0.25">
      <c r="A1447" s="66"/>
      <c r="B1447" s="66"/>
      <c r="C1447" s="79"/>
      <c r="D1447" s="67"/>
      <c r="E1447" s="66"/>
      <c r="F1447" s="66"/>
      <c r="G1447" s="66"/>
      <c r="H1447" s="66"/>
      <c r="I1447" s="110"/>
      <c r="J1447" s="110"/>
      <c r="K1447" s="111"/>
      <c r="L1447" s="111"/>
      <c r="M1447" s="112"/>
      <c r="N1447" s="112"/>
      <c r="O1447" s="112"/>
      <c r="P1447" s="66"/>
      <c r="Q1447" s="66"/>
      <c r="R1447" s="66"/>
      <c r="S1447" s="66"/>
      <c r="T1447" s="66"/>
      <c r="U1447" s="66"/>
      <c r="V1447" s="66"/>
      <c r="W1447" s="66"/>
      <c r="X1447" s="66"/>
      <c r="Y1447" s="66"/>
      <c r="Z1447" s="66"/>
      <c r="AA1447" s="66"/>
      <c r="AB1447" s="66"/>
      <c r="AC1447" s="66"/>
      <c r="AD1447" s="66"/>
      <c r="AE1447" s="66"/>
      <c r="AF1447" s="66"/>
      <c r="AG1447" s="66"/>
      <c r="AH1447" s="66"/>
      <c r="AI1447" s="66"/>
      <c r="AJ1447" s="66"/>
      <c r="AK1447" s="66"/>
      <c r="AL1447" s="66"/>
      <c r="AM1447" s="66"/>
      <c r="AN1447" s="66"/>
      <c r="AO1447" s="66"/>
      <c r="AP1447" s="66"/>
      <c r="AQ1447" s="66"/>
      <c r="AR1447" s="66"/>
      <c r="AS1447" s="66"/>
      <c r="AT1447" s="66"/>
      <c r="AU1447" s="66"/>
      <c r="AV1447" s="66"/>
      <c r="AW1447" s="66"/>
      <c r="AX1447" s="66"/>
      <c r="AY1447" s="66"/>
      <c r="AZ1447" s="66"/>
      <c r="BA1447" s="66"/>
      <c r="BB1447" s="66"/>
      <c r="BC1447" s="66"/>
      <c r="BD1447" s="66"/>
      <c r="BE1447" s="66"/>
      <c r="BF1447" s="66"/>
      <c r="BG1447" s="66"/>
      <c r="BH1447" s="66"/>
      <c r="BI1447" s="66"/>
      <c r="BJ1447" s="66"/>
      <c r="BK1447" s="66"/>
      <c r="BL1447" s="66"/>
      <c r="BM1447" s="66"/>
      <c r="BN1447" s="66"/>
      <c r="BO1447" s="66"/>
      <c r="BP1447" s="66"/>
      <c r="BQ1447" s="66"/>
      <c r="BR1447" s="66"/>
      <c r="BS1447" s="66"/>
      <c r="BT1447" s="66"/>
      <c r="BU1447" s="66"/>
      <c r="BV1447" s="66"/>
      <c r="BW1447" s="66"/>
      <c r="BX1447" s="66"/>
      <c r="BY1447" s="66"/>
      <c r="BZ1447" s="66"/>
      <c r="CA1447" s="66"/>
      <c r="CB1447" s="66"/>
      <c r="CC1447" s="66"/>
    </row>
    <row r="1448" spans="1:81" x14ac:dyDescent="0.25">
      <c r="A1448" s="66"/>
      <c r="B1448" s="66"/>
      <c r="C1448" s="79"/>
      <c r="D1448" s="67"/>
      <c r="E1448" s="66"/>
      <c r="F1448" s="66"/>
      <c r="G1448" s="66"/>
      <c r="H1448" s="66"/>
      <c r="I1448" s="110"/>
      <c r="J1448" s="110"/>
      <c r="K1448" s="111"/>
      <c r="L1448" s="111"/>
      <c r="M1448" s="112"/>
      <c r="N1448" s="112"/>
      <c r="O1448" s="112"/>
      <c r="P1448" s="66"/>
      <c r="Q1448" s="66"/>
      <c r="R1448" s="66"/>
      <c r="S1448" s="66"/>
      <c r="T1448" s="66"/>
      <c r="U1448" s="66"/>
      <c r="V1448" s="66"/>
      <c r="W1448" s="66"/>
      <c r="X1448" s="66"/>
      <c r="Y1448" s="66"/>
      <c r="Z1448" s="66"/>
      <c r="AA1448" s="66"/>
      <c r="AB1448" s="66"/>
      <c r="AC1448" s="66"/>
      <c r="AD1448" s="66"/>
      <c r="AE1448" s="66"/>
      <c r="AF1448" s="66"/>
      <c r="AG1448" s="66"/>
      <c r="AH1448" s="66"/>
      <c r="AI1448" s="66"/>
      <c r="AJ1448" s="66"/>
      <c r="AK1448" s="66"/>
      <c r="AL1448" s="66"/>
      <c r="AM1448" s="66"/>
      <c r="AN1448" s="66"/>
      <c r="AO1448" s="66"/>
      <c r="AP1448" s="66"/>
      <c r="AQ1448" s="66"/>
      <c r="AR1448" s="66"/>
      <c r="AS1448" s="66"/>
      <c r="AT1448" s="66"/>
      <c r="AU1448" s="66"/>
      <c r="AV1448" s="66"/>
      <c r="AW1448" s="66"/>
      <c r="AX1448" s="66"/>
      <c r="AY1448" s="66"/>
      <c r="AZ1448" s="66"/>
      <c r="BA1448" s="66"/>
      <c r="BB1448" s="66"/>
      <c r="BC1448" s="66"/>
      <c r="BD1448" s="66"/>
      <c r="BE1448" s="66"/>
      <c r="BF1448" s="66"/>
      <c r="BG1448" s="66"/>
      <c r="BH1448" s="66"/>
      <c r="BI1448" s="66"/>
      <c r="BJ1448" s="66"/>
      <c r="BK1448" s="66"/>
      <c r="BL1448" s="66"/>
      <c r="BM1448" s="66"/>
      <c r="BN1448" s="66"/>
      <c r="BO1448" s="66"/>
      <c r="BP1448" s="66"/>
      <c r="BQ1448" s="66"/>
      <c r="BR1448" s="66"/>
      <c r="BS1448" s="66"/>
      <c r="BT1448" s="66"/>
      <c r="BU1448" s="66"/>
      <c r="BV1448" s="66"/>
      <c r="BW1448" s="66"/>
      <c r="BX1448" s="66"/>
      <c r="BY1448" s="66"/>
      <c r="BZ1448" s="66"/>
      <c r="CA1448" s="66"/>
      <c r="CB1448" s="66"/>
      <c r="CC1448" s="66"/>
    </row>
    <row r="1449" spans="1:81" x14ac:dyDescent="0.25">
      <c r="A1449" s="66"/>
      <c r="B1449" s="66"/>
      <c r="C1449" s="79"/>
      <c r="D1449" s="67"/>
      <c r="E1449" s="66"/>
      <c r="F1449" s="66"/>
      <c r="G1449" s="66"/>
      <c r="H1449" s="66"/>
      <c r="I1449" s="110"/>
      <c r="J1449" s="110"/>
      <c r="K1449" s="111"/>
      <c r="L1449" s="111"/>
      <c r="M1449" s="112"/>
      <c r="N1449" s="112"/>
      <c r="O1449" s="112"/>
      <c r="P1449" s="66"/>
      <c r="Q1449" s="66"/>
      <c r="R1449" s="66"/>
      <c r="S1449" s="66"/>
      <c r="T1449" s="66"/>
      <c r="U1449" s="66"/>
      <c r="V1449" s="66"/>
      <c r="W1449" s="66"/>
      <c r="X1449" s="66"/>
      <c r="Y1449" s="66"/>
      <c r="Z1449" s="66"/>
      <c r="AA1449" s="66"/>
      <c r="AB1449" s="66"/>
      <c r="AC1449" s="66"/>
      <c r="AD1449" s="66"/>
      <c r="AE1449" s="66"/>
      <c r="AF1449" s="66"/>
      <c r="AG1449" s="66"/>
      <c r="AH1449" s="66"/>
      <c r="AI1449" s="66"/>
      <c r="AJ1449" s="66"/>
      <c r="AK1449" s="66"/>
      <c r="AL1449" s="66"/>
      <c r="AM1449" s="66"/>
      <c r="AN1449" s="66"/>
      <c r="AO1449" s="66"/>
      <c r="AP1449" s="66"/>
      <c r="AQ1449" s="66"/>
      <c r="AR1449" s="66"/>
      <c r="AS1449" s="66"/>
      <c r="AT1449" s="66"/>
      <c r="AU1449" s="66"/>
      <c r="AV1449" s="66"/>
      <c r="AW1449" s="66"/>
      <c r="AX1449" s="66"/>
      <c r="AY1449" s="66"/>
      <c r="AZ1449" s="66"/>
      <c r="BA1449" s="66"/>
      <c r="BB1449" s="66"/>
      <c r="BC1449" s="66"/>
      <c r="BD1449" s="66"/>
      <c r="BE1449" s="66"/>
      <c r="BF1449" s="66"/>
      <c r="BG1449" s="66"/>
      <c r="BH1449" s="66"/>
      <c r="BI1449" s="66"/>
      <c r="BJ1449" s="66"/>
      <c r="BK1449" s="66"/>
      <c r="BL1449" s="66"/>
      <c r="BM1449" s="66"/>
      <c r="BN1449" s="66"/>
      <c r="BO1449" s="66"/>
      <c r="BP1449" s="66"/>
      <c r="BQ1449" s="66"/>
      <c r="BR1449" s="66"/>
      <c r="BS1449" s="66"/>
      <c r="BT1449" s="66"/>
      <c r="BU1449" s="66"/>
      <c r="BV1449" s="66"/>
      <c r="BW1449" s="66"/>
      <c r="BX1449" s="66"/>
      <c r="BY1449" s="66"/>
      <c r="BZ1449" s="66"/>
      <c r="CA1449" s="66"/>
      <c r="CB1449" s="66"/>
      <c r="CC1449" s="66"/>
    </row>
    <row r="1450" spans="1:81" x14ac:dyDescent="0.25">
      <c r="A1450" s="66"/>
      <c r="B1450" s="66"/>
      <c r="C1450" s="79"/>
      <c r="D1450" s="67"/>
      <c r="E1450" s="66"/>
      <c r="F1450" s="66"/>
      <c r="G1450" s="66"/>
      <c r="H1450" s="66"/>
      <c r="I1450" s="110"/>
      <c r="J1450" s="110"/>
      <c r="K1450" s="111"/>
      <c r="L1450" s="111"/>
      <c r="M1450" s="112"/>
      <c r="N1450" s="112"/>
      <c r="O1450" s="112"/>
      <c r="P1450" s="66"/>
      <c r="Q1450" s="66"/>
      <c r="R1450" s="66"/>
      <c r="S1450" s="66"/>
      <c r="T1450" s="66"/>
      <c r="U1450" s="66"/>
      <c r="V1450" s="66"/>
      <c r="W1450" s="66"/>
      <c r="X1450" s="66"/>
      <c r="Y1450" s="66"/>
      <c r="Z1450" s="66"/>
      <c r="AA1450" s="66"/>
      <c r="AB1450" s="66"/>
      <c r="AC1450" s="66"/>
      <c r="AD1450" s="66"/>
      <c r="AE1450" s="66"/>
      <c r="AF1450" s="66"/>
      <c r="AG1450" s="66"/>
      <c r="AH1450" s="66"/>
      <c r="AI1450" s="66"/>
      <c r="AJ1450" s="66"/>
      <c r="AK1450" s="66"/>
      <c r="AL1450" s="66"/>
      <c r="AM1450" s="66"/>
      <c r="AN1450" s="66"/>
      <c r="AO1450" s="66"/>
      <c r="AP1450" s="66"/>
      <c r="AQ1450" s="66"/>
      <c r="AR1450" s="66"/>
      <c r="AS1450" s="66"/>
      <c r="AT1450" s="66"/>
      <c r="AU1450" s="66"/>
      <c r="AV1450" s="66"/>
      <c r="AW1450" s="66"/>
      <c r="AX1450" s="66"/>
      <c r="AY1450" s="66"/>
      <c r="AZ1450" s="66"/>
      <c r="BA1450" s="66"/>
      <c r="BB1450" s="66"/>
      <c r="BC1450" s="66"/>
      <c r="BD1450" s="66"/>
      <c r="BE1450" s="66"/>
      <c r="BF1450" s="66"/>
      <c r="BG1450" s="66"/>
      <c r="BH1450" s="66"/>
      <c r="BI1450" s="66"/>
      <c r="BJ1450" s="66"/>
      <c r="BK1450" s="66"/>
      <c r="BL1450" s="66"/>
      <c r="BM1450" s="66"/>
      <c r="BN1450" s="66"/>
      <c r="BO1450" s="66"/>
      <c r="BP1450" s="66"/>
      <c r="BQ1450" s="66"/>
      <c r="BR1450" s="66"/>
      <c r="BS1450" s="66"/>
      <c r="BT1450" s="66"/>
      <c r="BU1450" s="66"/>
      <c r="BV1450" s="66"/>
      <c r="BW1450" s="66"/>
      <c r="BX1450" s="66"/>
      <c r="BY1450" s="66"/>
      <c r="BZ1450" s="66"/>
      <c r="CA1450" s="66"/>
      <c r="CB1450" s="66"/>
      <c r="CC1450" s="66"/>
    </row>
    <row r="1451" spans="1:81" x14ac:dyDescent="0.25">
      <c r="A1451" s="66"/>
      <c r="B1451" s="66"/>
      <c r="C1451" s="79"/>
      <c r="D1451" s="67"/>
      <c r="E1451" s="66"/>
      <c r="F1451" s="66"/>
      <c r="G1451" s="66"/>
      <c r="H1451" s="66"/>
      <c r="I1451" s="110"/>
      <c r="J1451" s="110"/>
      <c r="K1451" s="111"/>
      <c r="L1451" s="111"/>
      <c r="M1451" s="112"/>
      <c r="N1451" s="112"/>
      <c r="O1451" s="112"/>
      <c r="P1451" s="66"/>
      <c r="Q1451" s="66"/>
      <c r="R1451" s="66"/>
      <c r="S1451" s="66"/>
      <c r="T1451" s="66"/>
      <c r="U1451" s="66"/>
      <c r="V1451" s="66"/>
      <c r="W1451" s="66"/>
      <c r="X1451" s="66"/>
      <c r="Y1451" s="66"/>
      <c r="Z1451" s="66"/>
      <c r="AA1451" s="66"/>
      <c r="AB1451" s="66"/>
      <c r="AC1451" s="66"/>
      <c r="AD1451" s="66"/>
      <c r="AE1451" s="66"/>
      <c r="AF1451" s="66"/>
      <c r="AG1451" s="66"/>
      <c r="AH1451" s="66"/>
      <c r="AI1451" s="66"/>
      <c r="AJ1451" s="66"/>
      <c r="AK1451" s="66"/>
      <c r="AL1451" s="66"/>
      <c r="AM1451" s="66"/>
      <c r="AN1451" s="66"/>
      <c r="AO1451" s="66"/>
      <c r="AP1451" s="66"/>
      <c r="AQ1451" s="66"/>
      <c r="AR1451" s="66"/>
      <c r="AS1451" s="66"/>
      <c r="AT1451" s="66"/>
      <c r="AU1451" s="66"/>
      <c r="AV1451" s="66"/>
      <c r="AW1451" s="66"/>
      <c r="AX1451" s="66"/>
      <c r="AY1451" s="66"/>
      <c r="AZ1451" s="66"/>
      <c r="BA1451" s="66"/>
      <c r="BB1451" s="66"/>
      <c r="BC1451" s="66"/>
      <c r="BD1451" s="66"/>
      <c r="BE1451" s="66"/>
      <c r="BF1451" s="66"/>
      <c r="BG1451" s="66"/>
      <c r="BH1451" s="66"/>
      <c r="BI1451" s="66"/>
      <c r="BJ1451" s="66"/>
      <c r="BK1451" s="66"/>
      <c r="BL1451" s="66"/>
      <c r="BM1451" s="66"/>
      <c r="BN1451" s="66"/>
      <c r="BO1451" s="66"/>
      <c r="BP1451" s="66"/>
      <c r="BQ1451" s="66"/>
      <c r="BR1451" s="66"/>
      <c r="BS1451" s="66"/>
      <c r="BT1451" s="66"/>
      <c r="BU1451" s="66"/>
      <c r="BV1451" s="66"/>
      <c r="BW1451" s="66"/>
      <c r="BX1451" s="66"/>
      <c r="BY1451" s="66"/>
      <c r="BZ1451" s="66"/>
      <c r="CA1451" s="66"/>
      <c r="CB1451" s="66"/>
      <c r="CC1451" s="66"/>
    </row>
    <row r="1452" spans="1:81" x14ac:dyDescent="0.25">
      <c r="A1452" s="66"/>
      <c r="B1452" s="66"/>
      <c r="C1452" s="79"/>
      <c r="D1452" s="67"/>
      <c r="E1452" s="66"/>
      <c r="F1452" s="66"/>
      <c r="G1452" s="66"/>
      <c r="H1452" s="66"/>
      <c r="I1452" s="110"/>
      <c r="J1452" s="110"/>
      <c r="K1452" s="111"/>
      <c r="L1452" s="111"/>
      <c r="M1452" s="112"/>
      <c r="N1452" s="112"/>
      <c r="O1452" s="112"/>
      <c r="P1452" s="66"/>
      <c r="Q1452" s="66"/>
      <c r="R1452" s="66"/>
      <c r="S1452" s="66"/>
      <c r="T1452" s="66"/>
      <c r="U1452" s="66"/>
      <c r="V1452" s="66"/>
      <c r="W1452" s="66"/>
      <c r="X1452" s="66"/>
      <c r="Y1452" s="66"/>
      <c r="Z1452" s="66"/>
      <c r="AA1452" s="66"/>
      <c r="AB1452" s="66"/>
      <c r="AC1452" s="66"/>
      <c r="AD1452" s="66"/>
      <c r="AE1452" s="66"/>
      <c r="AF1452" s="66"/>
      <c r="AG1452" s="66"/>
      <c r="AH1452" s="66"/>
      <c r="AI1452" s="66"/>
      <c r="AJ1452" s="66"/>
      <c r="AK1452" s="66"/>
      <c r="AL1452" s="66"/>
      <c r="AM1452" s="66"/>
      <c r="AN1452" s="66"/>
      <c r="AO1452" s="66"/>
      <c r="AP1452" s="66"/>
      <c r="AQ1452" s="66"/>
      <c r="AR1452" s="66"/>
      <c r="AS1452" s="66"/>
      <c r="AT1452" s="66"/>
      <c r="AU1452" s="66"/>
      <c r="AV1452" s="66"/>
      <c r="AW1452" s="66"/>
      <c r="AX1452" s="66"/>
      <c r="AY1452" s="66"/>
      <c r="AZ1452" s="66"/>
      <c r="BA1452" s="66"/>
      <c r="BB1452" s="66"/>
      <c r="BC1452" s="66"/>
      <c r="BD1452" s="66"/>
      <c r="BE1452" s="66"/>
      <c r="BF1452" s="66"/>
      <c r="BG1452" s="66"/>
      <c r="BH1452" s="66"/>
      <c r="BI1452" s="66"/>
      <c r="BJ1452" s="66"/>
      <c r="BK1452" s="66"/>
      <c r="BL1452" s="66"/>
      <c r="BM1452" s="66"/>
      <c r="BN1452" s="66"/>
      <c r="BO1452" s="66"/>
      <c r="BP1452" s="66"/>
      <c r="BQ1452" s="66"/>
      <c r="BR1452" s="66"/>
      <c r="BS1452" s="66"/>
      <c r="BT1452" s="66"/>
      <c r="BU1452" s="66"/>
      <c r="BV1452" s="66"/>
      <c r="BW1452" s="66"/>
      <c r="BX1452" s="66"/>
      <c r="BY1452" s="66"/>
      <c r="BZ1452" s="66"/>
      <c r="CA1452" s="66"/>
      <c r="CB1452" s="66"/>
      <c r="CC1452" s="66"/>
    </row>
    <row r="1453" spans="1:81" x14ac:dyDescent="0.25">
      <c r="A1453" s="66"/>
      <c r="B1453" s="66"/>
      <c r="C1453" s="79"/>
      <c r="D1453" s="67"/>
      <c r="E1453" s="66"/>
      <c r="F1453" s="66"/>
      <c r="G1453" s="66"/>
      <c r="H1453" s="66"/>
      <c r="I1453" s="110"/>
      <c r="J1453" s="110"/>
      <c r="K1453" s="111"/>
      <c r="L1453" s="111"/>
      <c r="M1453" s="112"/>
      <c r="N1453" s="112"/>
      <c r="O1453" s="112"/>
      <c r="P1453" s="66"/>
      <c r="Q1453" s="66"/>
      <c r="R1453" s="66"/>
      <c r="S1453" s="66"/>
      <c r="T1453" s="66"/>
      <c r="U1453" s="66"/>
      <c r="V1453" s="66"/>
      <c r="W1453" s="66"/>
      <c r="X1453" s="66"/>
      <c r="Y1453" s="66"/>
      <c r="Z1453" s="66"/>
      <c r="AA1453" s="66"/>
      <c r="AB1453" s="66"/>
      <c r="AC1453" s="66"/>
      <c r="AD1453" s="66"/>
      <c r="AE1453" s="66"/>
      <c r="AF1453" s="66"/>
      <c r="AG1453" s="66"/>
      <c r="AH1453" s="66"/>
      <c r="AI1453" s="66"/>
      <c r="AJ1453" s="66"/>
      <c r="AK1453" s="66"/>
      <c r="AL1453" s="66"/>
      <c r="AM1453" s="66"/>
      <c r="AN1453" s="66"/>
      <c r="AO1453" s="66"/>
      <c r="AP1453" s="66"/>
      <c r="AQ1453" s="66"/>
      <c r="AR1453" s="66"/>
      <c r="AS1453" s="66"/>
      <c r="AT1453" s="66"/>
      <c r="AU1453" s="66"/>
      <c r="AV1453" s="66"/>
      <c r="AW1453" s="66"/>
      <c r="AX1453" s="66"/>
      <c r="AY1453" s="66"/>
      <c r="AZ1453" s="66"/>
      <c r="BA1453" s="66"/>
      <c r="BB1453" s="66"/>
      <c r="BC1453" s="66"/>
      <c r="BD1453" s="66"/>
      <c r="BE1453" s="66"/>
      <c r="BF1453" s="66"/>
      <c r="BG1453" s="66"/>
      <c r="BH1453" s="66"/>
      <c r="BI1453" s="66"/>
      <c r="BJ1453" s="66"/>
      <c r="BK1453" s="66"/>
      <c r="BL1453" s="66"/>
      <c r="BM1453" s="66"/>
      <c r="BN1453" s="66"/>
      <c r="BO1453" s="66"/>
      <c r="BP1453" s="66"/>
      <c r="BQ1453" s="66"/>
      <c r="BR1453" s="66"/>
      <c r="BS1453" s="66"/>
      <c r="BT1453" s="66"/>
      <c r="BU1453" s="66"/>
      <c r="BV1453" s="66"/>
      <c r="BW1453" s="66"/>
      <c r="BX1453" s="66"/>
      <c r="BY1453" s="66"/>
      <c r="BZ1453" s="66"/>
      <c r="CA1453" s="66"/>
      <c r="CB1453" s="66"/>
      <c r="CC1453" s="66"/>
    </row>
    <row r="1454" spans="1:81" x14ac:dyDescent="0.25">
      <c r="A1454" s="66"/>
      <c r="B1454" s="66"/>
      <c r="C1454" s="79"/>
      <c r="D1454" s="67"/>
      <c r="E1454" s="66"/>
      <c r="F1454" s="66"/>
      <c r="G1454" s="66"/>
      <c r="H1454" s="66"/>
      <c r="I1454" s="110"/>
      <c r="J1454" s="110"/>
      <c r="K1454" s="111"/>
      <c r="L1454" s="111"/>
      <c r="M1454" s="112"/>
      <c r="N1454" s="112"/>
      <c r="O1454" s="112"/>
      <c r="P1454" s="66"/>
      <c r="Q1454" s="66"/>
      <c r="R1454" s="66"/>
      <c r="S1454" s="66"/>
      <c r="T1454" s="66"/>
      <c r="U1454" s="66"/>
      <c r="V1454" s="66"/>
      <c r="W1454" s="66"/>
      <c r="X1454" s="66"/>
      <c r="Y1454" s="66"/>
      <c r="Z1454" s="66"/>
      <c r="AA1454" s="66"/>
      <c r="AB1454" s="66"/>
      <c r="AC1454" s="66"/>
      <c r="AD1454" s="66"/>
      <c r="AE1454" s="66"/>
      <c r="AF1454" s="66"/>
      <c r="AG1454" s="66"/>
      <c r="AH1454" s="66"/>
      <c r="AI1454" s="66"/>
      <c r="AJ1454" s="66"/>
      <c r="AK1454" s="66"/>
      <c r="AL1454" s="66"/>
      <c r="AM1454" s="66"/>
      <c r="AN1454" s="66"/>
      <c r="AO1454" s="66"/>
      <c r="AP1454" s="66"/>
      <c r="AQ1454" s="66"/>
      <c r="AR1454" s="66"/>
      <c r="AS1454" s="66"/>
      <c r="AT1454" s="66"/>
      <c r="AU1454" s="66"/>
      <c r="AV1454" s="66"/>
      <c r="AW1454" s="66"/>
      <c r="AX1454" s="66"/>
      <c r="AY1454" s="66"/>
      <c r="AZ1454" s="66"/>
      <c r="BA1454" s="66"/>
      <c r="BB1454" s="66"/>
      <c r="BC1454" s="66"/>
      <c r="BD1454" s="66"/>
      <c r="BE1454" s="66"/>
      <c r="BF1454" s="66"/>
      <c r="BG1454" s="66"/>
      <c r="BH1454" s="66"/>
      <c r="BI1454" s="66"/>
      <c r="BJ1454" s="66"/>
      <c r="BK1454" s="66"/>
      <c r="BL1454" s="66"/>
      <c r="BM1454" s="66"/>
      <c r="BN1454" s="66"/>
      <c r="BO1454" s="66"/>
      <c r="BP1454" s="66"/>
      <c r="BQ1454" s="66"/>
      <c r="BR1454" s="66"/>
      <c r="BS1454" s="66"/>
      <c r="BT1454" s="66"/>
      <c r="BU1454" s="66"/>
      <c r="BV1454" s="66"/>
      <c r="BW1454" s="66"/>
      <c r="BX1454" s="66"/>
      <c r="BY1454" s="66"/>
      <c r="BZ1454" s="66"/>
      <c r="CA1454" s="66"/>
      <c r="CB1454" s="66"/>
      <c r="CC1454" s="66"/>
    </row>
    <row r="1455" spans="1:81" x14ac:dyDescent="0.25">
      <c r="A1455" s="66"/>
      <c r="B1455" s="66"/>
      <c r="C1455" s="79"/>
      <c r="D1455" s="67"/>
      <c r="E1455" s="66"/>
      <c r="F1455" s="66"/>
      <c r="G1455" s="66"/>
      <c r="H1455" s="66"/>
      <c r="I1455" s="110"/>
      <c r="J1455" s="110"/>
      <c r="K1455" s="111"/>
      <c r="L1455" s="111"/>
      <c r="M1455" s="112"/>
      <c r="N1455" s="112"/>
      <c r="O1455" s="112"/>
      <c r="P1455" s="66"/>
      <c r="Q1455" s="66"/>
      <c r="R1455" s="66"/>
      <c r="S1455" s="66"/>
      <c r="T1455" s="66"/>
      <c r="U1455" s="66"/>
      <c r="V1455" s="66"/>
      <c r="W1455" s="66"/>
      <c r="X1455" s="66"/>
      <c r="Y1455" s="66"/>
      <c r="Z1455" s="66"/>
      <c r="AA1455" s="66"/>
      <c r="AB1455" s="66"/>
      <c r="AC1455" s="66"/>
      <c r="AD1455" s="66"/>
      <c r="AE1455" s="66"/>
      <c r="AF1455" s="66"/>
      <c r="AG1455" s="66"/>
      <c r="AH1455" s="66"/>
      <c r="AI1455" s="66"/>
      <c r="AJ1455" s="66"/>
      <c r="AK1455" s="66"/>
      <c r="AL1455" s="66"/>
      <c r="AM1455" s="66"/>
      <c r="AN1455" s="66"/>
      <c r="AO1455" s="66"/>
      <c r="AP1455" s="66"/>
      <c r="AQ1455" s="66"/>
      <c r="AR1455" s="66"/>
      <c r="AS1455" s="66"/>
      <c r="AT1455" s="66"/>
      <c r="AU1455" s="66"/>
      <c r="AV1455" s="66"/>
      <c r="AW1455" s="66"/>
      <c r="AX1455" s="66"/>
      <c r="AY1455" s="66"/>
      <c r="AZ1455" s="66"/>
      <c r="BA1455" s="66"/>
      <c r="BB1455" s="66"/>
      <c r="BC1455" s="66"/>
      <c r="BD1455" s="66"/>
      <c r="BE1455" s="66"/>
      <c r="BF1455" s="66"/>
      <c r="BG1455" s="66"/>
      <c r="BH1455" s="66"/>
      <c r="BI1455" s="66"/>
      <c r="BJ1455" s="66"/>
      <c r="BK1455" s="66"/>
      <c r="BL1455" s="66"/>
      <c r="BM1455" s="66"/>
      <c r="BN1455" s="66"/>
      <c r="BO1455" s="66"/>
      <c r="BP1455" s="66"/>
      <c r="BQ1455" s="66"/>
      <c r="BR1455" s="66"/>
      <c r="BS1455" s="66"/>
      <c r="BT1455" s="66"/>
      <c r="BU1455" s="66"/>
      <c r="BV1455" s="66"/>
      <c r="BW1455" s="66"/>
      <c r="BX1455" s="66"/>
      <c r="BY1455" s="66"/>
      <c r="BZ1455" s="66"/>
      <c r="CA1455" s="66"/>
      <c r="CB1455" s="66"/>
      <c r="CC1455" s="66"/>
    </row>
    <row r="1456" spans="1:81" x14ac:dyDescent="0.25">
      <c r="A1456" s="66"/>
      <c r="B1456" s="66"/>
      <c r="C1456" s="79"/>
      <c r="D1456" s="67"/>
      <c r="E1456" s="66"/>
      <c r="F1456" s="66"/>
      <c r="G1456" s="66"/>
      <c r="H1456" s="66"/>
      <c r="I1456" s="110"/>
      <c r="J1456" s="110"/>
      <c r="K1456" s="111"/>
      <c r="L1456" s="111"/>
      <c r="M1456" s="112"/>
      <c r="N1456" s="112"/>
      <c r="O1456" s="112"/>
      <c r="P1456" s="66"/>
      <c r="Q1456" s="66"/>
      <c r="R1456" s="66"/>
      <c r="S1456" s="66"/>
      <c r="T1456" s="66"/>
      <c r="U1456" s="66"/>
      <c r="V1456" s="66"/>
      <c r="W1456" s="66"/>
      <c r="X1456" s="66"/>
      <c r="Y1456" s="66"/>
      <c r="Z1456" s="66"/>
      <c r="AA1456" s="66"/>
      <c r="AB1456" s="66"/>
      <c r="AC1456" s="66"/>
      <c r="AD1456" s="66"/>
      <c r="AE1456" s="66"/>
      <c r="AF1456" s="66"/>
      <c r="AG1456" s="66"/>
      <c r="AH1456" s="66"/>
      <c r="AI1456" s="66"/>
      <c r="AJ1456" s="66"/>
      <c r="AK1456" s="66"/>
      <c r="AL1456" s="66"/>
      <c r="AM1456" s="66"/>
      <c r="AN1456" s="66"/>
      <c r="AO1456" s="66"/>
      <c r="AP1456" s="66"/>
      <c r="AQ1456" s="66"/>
      <c r="AR1456" s="66"/>
      <c r="AS1456" s="66"/>
      <c r="AT1456" s="66"/>
      <c r="AU1456" s="66"/>
      <c r="AV1456" s="66"/>
      <c r="AW1456" s="66"/>
      <c r="AX1456" s="66"/>
      <c r="AY1456" s="66"/>
      <c r="AZ1456" s="66"/>
      <c r="BA1456" s="66"/>
      <c r="BB1456" s="66"/>
      <c r="BC1456" s="66"/>
      <c r="BD1456" s="66"/>
      <c r="BE1456" s="66"/>
      <c r="BF1456" s="66"/>
      <c r="BG1456" s="66"/>
      <c r="BH1456" s="66"/>
      <c r="BI1456" s="66"/>
      <c r="BJ1456" s="66"/>
      <c r="BK1456" s="66"/>
      <c r="BL1456" s="66"/>
      <c r="BM1456" s="66"/>
      <c r="BN1456" s="66"/>
      <c r="BO1456" s="66"/>
      <c r="BP1456" s="66"/>
      <c r="BQ1456" s="66"/>
      <c r="BR1456" s="66"/>
      <c r="BS1456" s="66"/>
      <c r="BT1456" s="66"/>
      <c r="BU1456" s="66"/>
      <c r="BV1456" s="66"/>
      <c r="BW1456" s="66"/>
      <c r="BX1456" s="66"/>
      <c r="BY1456" s="66"/>
      <c r="BZ1456" s="66"/>
      <c r="CA1456" s="66"/>
      <c r="CB1456" s="66"/>
      <c r="CC1456" s="66"/>
    </row>
    <row r="1457" spans="1:81" x14ac:dyDescent="0.25">
      <c r="A1457" s="66"/>
      <c r="B1457" s="66"/>
      <c r="C1457" s="79"/>
      <c r="D1457" s="67"/>
      <c r="E1457" s="66"/>
      <c r="F1457" s="66"/>
      <c r="G1457" s="66"/>
      <c r="H1457" s="66"/>
      <c r="I1457" s="110"/>
      <c r="J1457" s="110"/>
      <c r="K1457" s="111"/>
      <c r="L1457" s="111"/>
      <c r="M1457" s="112"/>
      <c r="N1457" s="112"/>
      <c r="O1457" s="112"/>
      <c r="P1457" s="66"/>
      <c r="Q1457" s="66"/>
      <c r="R1457" s="66"/>
      <c r="S1457" s="66"/>
      <c r="T1457" s="66"/>
      <c r="U1457" s="66"/>
      <c r="V1457" s="66"/>
      <c r="W1457" s="66"/>
      <c r="X1457" s="66"/>
      <c r="Y1457" s="66"/>
      <c r="Z1457" s="66"/>
      <c r="AA1457" s="66"/>
      <c r="AB1457" s="66"/>
      <c r="AC1457" s="66"/>
      <c r="AD1457" s="66"/>
      <c r="AE1457" s="66"/>
      <c r="AF1457" s="66"/>
      <c r="AG1457" s="66"/>
      <c r="AH1457" s="66"/>
      <c r="AI1457" s="66"/>
      <c r="AJ1457" s="66"/>
      <c r="AK1457" s="66"/>
      <c r="AL1457" s="66"/>
      <c r="AM1457" s="66"/>
      <c r="AN1457" s="66"/>
      <c r="AO1457" s="66"/>
      <c r="AP1457" s="66"/>
      <c r="AQ1457" s="66"/>
      <c r="AR1457" s="66"/>
      <c r="AS1457" s="66"/>
      <c r="AT1457" s="66"/>
      <c r="AU1457" s="66"/>
      <c r="AV1457" s="66"/>
      <c r="AW1457" s="66"/>
      <c r="AX1457" s="66"/>
      <c r="AY1457" s="66"/>
      <c r="AZ1457" s="66"/>
      <c r="BA1457" s="66"/>
      <c r="BB1457" s="66"/>
      <c r="BC1457" s="66"/>
      <c r="BD1457" s="66"/>
      <c r="BE1457" s="66"/>
      <c r="BF1457" s="66"/>
      <c r="BG1457" s="66"/>
      <c r="BH1457" s="66"/>
      <c r="BI1457" s="66"/>
      <c r="BJ1457" s="66"/>
      <c r="BK1457" s="66"/>
      <c r="BL1457" s="66"/>
      <c r="BM1457" s="66"/>
      <c r="BN1457" s="66"/>
      <c r="BO1457" s="66"/>
      <c r="BP1457" s="66"/>
      <c r="BQ1457" s="66"/>
      <c r="BR1457" s="66"/>
      <c r="BS1457" s="66"/>
      <c r="BT1457" s="66"/>
      <c r="BU1457" s="66"/>
      <c r="BV1457" s="66"/>
      <c r="BW1457" s="66"/>
      <c r="BX1457" s="66"/>
      <c r="BY1457" s="66"/>
      <c r="BZ1457" s="66"/>
      <c r="CA1457" s="66"/>
      <c r="CB1457" s="66"/>
      <c r="CC1457" s="66"/>
    </row>
    <row r="1458" spans="1:81" x14ac:dyDescent="0.25">
      <c r="A1458" s="66"/>
      <c r="B1458" s="66"/>
      <c r="C1458" s="79"/>
      <c r="D1458" s="67"/>
      <c r="E1458" s="66"/>
      <c r="F1458" s="66"/>
      <c r="G1458" s="66"/>
      <c r="H1458" s="66"/>
      <c r="I1458" s="110"/>
      <c r="J1458" s="110"/>
      <c r="K1458" s="111"/>
      <c r="L1458" s="111"/>
      <c r="M1458" s="112"/>
      <c r="N1458" s="112"/>
      <c r="O1458" s="112"/>
      <c r="P1458" s="66"/>
      <c r="Q1458" s="66"/>
      <c r="R1458" s="66"/>
      <c r="S1458" s="66"/>
      <c r="T1458" s="66"/>
      <c r="U1458" s="66"/>
      <c r="V1458" s="66"/>
      <c r="W1458" s="66"/>
      <c r="X1458" s="66"/>
      <c r="Y1458" s="66"/>
      <c r="Z1458" s="66"/>
      <c r="AA1458" s="66"/>
      <c r="AB1458" s="66"/>
      <c r="AC1458" s="66"/>
      <c r="AD1458" s="66"/>
      <c r="AE1458" s="66"/>
      <c r="AF1458" s="66"/>
      <c r="AG1458" s="66"/>
      <c r="AH1458" s="66"/>
      <c r="AI1458" s="66"/>
      <c r="AJ1458" s="66"/>
      <c r="AK1458" s="66"/>
      <c r="AL1458" s="66"/>
      <c r="AM1458" s="66"/>
      <c r="AN1458" s="66"/>
      <c r="AO1458" s="66"/>
      <c r="AP1458" s="66"/>
      <c r="AQ1458" s="66"/>
      <c r="AR1458" s="66"/>
      <c r="AS1458" s="66"/>
      <c r="AT1458" s="66"/>
      <c r="AU1458" s="66"/>
      <c r="AV1458" s="66"/>
      <c r="AW1458" s="66"/>
      <c r="AX1458" s="66"/>
      <c r="AY1458" s="66"/>
      <c r="AZ1458" s="66"/>
      <c r="BA1458" s="66"/>
      <c r="BB1458" s="66"/>
      <c r="BC1458" s="66"/>
      <c r="BD1458" s="66"/>
      <c r="BE1458" s="66"/>
      <c r="BF1458" s="66"/>
      <c r="BG1458" s="66"/>
      <c r="BH1458" s="66"/>
      <c r="BI1458" s="66"/>
      <c r="BJ1458" s="66"/>
      <c r="BK1458" s="66"/>
      <c r="BL1458" s="66"/>
      <c r="BM1458" s="66"/>
      <c r="BN1458" s="66"/>
      <c r="BO1458" s="66"/>
      <c r="BP1458" s="66"/>
      <c r="BQ1458" s="66"/>
      <c r="BR1458" s="66"/>
      <c r="BS1458" s="66"/>
      <c r="BT1458" s="66"/>
      <c r="BU1458" s="66"/>
      <c r="BV1458" s="66"/>
      <c r="BW1458" s="66"/>
      <c r="BX1458" s="66"/>
      <c r="BY1458" s="66"/>
      <c r="BZ1458" s="66"/>
      <c r="CA1458" s="66"/>
      <c r="CB1458" s="66"/>
      <c r="CC1458" s="66"/>
    </row>
    <row r="1459" spans="1:81" x14ac:dyDescent="0.25">
      <c r="A1459" s="66"/>
      <c r="B1459" s="66"/>
      <c r="C1459" s="79"/>
      <c r="D1459" s="67"/>
      <c r="E1459" s="66"/>
      <c r="F1459" s="66"/>
      <c r="G1459" s="66"/>
      <c r="H1459" s="66"/>
      <c r="I1459" s="110"/>
      <c r="J1459" s="110"/>
      <c r="K1459" s="111"/>
      <c r="L1459" s="111"/>
      <c r="M1459" s="112"/>
      <c r="N1459" s="112"/>
      <c r="O1459" s="112"/>
      <c r="P1459" s="66"/>
      <c r="Q1459" s="66"/>
      <c r="R1459" s="66"/>
      <c r="S1459" s="66"/>
      <c r="T1459" s="66"/>
      <c r="U1459" s="66"/>
      <c r="V1459" s="66"/>
      <c r="W1459" s="66"/>
      <c r="X1459" s="66"/>
      <c r="Y1459" s="66"/>
      <c r="Z1459" s="66"/>
      <c r="AA1459" s="66"/>
      <c r="AB1459" s="66"/>
      <c r="AC1459" s="66"/>
      <c r="AD1459" s="66"/>
      <c r="AE1459" s="66"/>
      <c r="AF1459" s="66"/>
      <c r="AG1459" s="66"/>
      <c r="AH1459" s="66"/>
      <c r="AI1459" s="66"/>
      <c r="AJ1459" s="66"/>
      <c r="AK1459" s="66"/>
      <c r="AL1459" s="66"/>
      <c r="AM1459" s="66"/>
      <c r="AN1459" s="66"/>
      <c r="AO1459" s="66"/>
      <c r="AP1459" s="66"/>
      <c r="AQ1459" s="66"/>
      <c r="AR1459" s="66"/>
      <c r="AS1459" s="66"/>
      <c r="AT1459" s="66"/>
      <c r="AU1459" s="66"/>
      <c r="AV1459" s="66"/>
      <c r="AW1459" s="66"/>
      <c r="AX1459" s="66"/>
      <c r="AY1459" s="66"/>
      <c r="AZ1459" s="66"/>
      <c r="BA1459" s="66"/>
      <c r="BB1459" s="66"/>
      <c r="BC1459" s="66"/>
      <c r="BD1459" s="66"/>
      <c r="BE1459" s="66"/>
      <c r="BF1459" s="66"/>
      <c r="BG1459" s="66"/>
      <c r="BH1459" s="66"/>
      <c r="BI1459" s="66"/>
      <c r="BJ1459" s="66"/>
      <c r="BK1459" s="66"/>
      <c r="BL1459" s="66"/>
      <c r="BM1459" s="66"/>
      <c r="BN1459" s="66"/>
      <c r="BO1459" s="66"/>
      <c r="BP1459" s="66"/>
      <c r="BQ1459" s="66"/>
      <c r="BR1459" s="66"/>
      <c r="BS1459" s="66"/>
      <c r="BT1459" s="66"/>
      <c r="BU1459" s="66"/>
      <c r="BV1459" s="66"/>
      <c r="BW1459" s="66"/>
      <c r="BX1459" s="66"/>
      <c r="BY1459" s="66"/>
      <c r="BZ1459" s="66"/>
      <c r="CA1459" s="66"/>
      <c r="CB1459" s="66"/>
      <c r="CC1459" s="66"/>
    </row>
    <row r="1460" spans="1:81" x14ac:dyDescent="0.25">
      <c r="A1460" s="66"/>
      <c r="B1460" s="66"/>
      <c r="C1460" s="79"/>
      <c r="D1460" s="67"/>
      <c r="E1460" s="66"/>
      <c r="F1460" s="66"/>
      <c r="G1460" s="66"/>
      <c r="H1460" s="66"/>
      <c r="I1460" s="110"/>
      <c r="J1460" s="110"/>
      <c r="K1460" s="111"/>
      <c r="L1460" s="111"/>
      <c r="M1460" s="112"/>
      <c r="N1460" s="112"/>
      <c r="O1460" s="112"/>
      <c r="P1460" s="66"/>
      <c r="Q1460" s="66"/>
      <c r="R1460" s="66"/>
      <c r="S1460" s="66"/>
      <c r="T1460" s="66"/>
      <c r="U1460" s="66"/>
      <c r="V1460" s="66"/>
      <c r="W1460" s="66"/>
      <c r="X1460" s="66"/>
      <c r="Y1460" s="66"/>
      <c r="Z1460" s="66"/>
      <c r="AA1460" s="66"/>
      <c r="AB1460" s="66"/>
      <c r="AC1460" s="66"/>
      <c r="AD1460" s="66"/>
      <c r="AE1460" s="66"/>
      <c r="AF1460" s="66"/>
      <c r="AG1460" s="66"/>
      <c r="AH1460" s="66"/>
      <c r="AI1460" s="66"/>
      <c r="AJ1460" s="66"/>
      <c r="AK1460" s="66"/>
      <c r="AL1460" s="66"/>
      <c r="AM1460" s="66"/>
      <c r="AN1460" s="66"/>
      <c r="AO1460" s="66"/>
      <c r="AP1460" s="66"/>
      <c r="AQ1460" s="66"/>
      <c r="AR1460" s="66"/>
      <c r="AS1460" s="66"/>
      <c r="AT1460" s="66"/>
      <c r="AU1460" s="66"/>
      <c r="AV1460" s="66"/>
      <c r="AW1460" s="66"/>
      <c r="AX1460" s="66"/>
      <c r="AY1460" s="66"/>
      <c r="AZ1460" s="66"/>
      <c r="BA1460" s="66"/>
      <c r="BB1460" s="66"/>
      <c r="BC1460" s="66"/>
      <c r="BD1460" s="66"/>
      <c r="BE1460" s="66"/>
      <c r="BF1460" s="66"/>
      <c r="BG1460" s="66"/>
      <c r="BH1460" s="66"/>
      <c r="BI1460" s="66"/>
      <c r="BJ1460" s="66"/>
      <c r="BK1460" s="66"/>
      <c r="BL1460" s="66"/>
      <c r="BM1460" s="66"/>
      <c r="BN1460" s="66"/>
      <c r="BO1460" s="66"/>
      <c r="BP1460" s="66"/>
      <c r="BQ1460" s="66"/>
      <c r="BR1460" s="66"/>
      <c r="BS1460" s="66"/>
      <c r="BT1460" s="66"/>
      <c r="BU1460" s="66"/>
      <c r="BV1460" s="66"/>
      <c r="BW1460" s="66"/>
      <c r="BX1460" s="66"/>
      <c r="BY1460" s="66"/>
      <c r="BZ1460" s="66"/>
      <c r="CA1460" s="66"/>
      <c r="CB1460" s="66"/>
      <c r="CC1460" s="66"/>
    </row>
    <row r="1461" spans="1:81" x14ac:dyDescent="0.25">
      <c r="A1461" s="66"/>
      <c r="B1461" s="66"/>
      <c r="C1461" s="79"/>
      <c r="D1461" s="67"/>
      <c r="E1461" s="66"/>
      <c r="F1461" s="66"/>
      <c r="G1461" s="66"/>
      <c r="H1461" s="66"/>
      <c r="I1461" s="110"/>
      <c r="J1461" s="110"/>
      <c r="K1461" s="111"/>
      <c r="L1461" s="111"/>
      <c r="M1461" s="112"/>
      <c r="N1461" s="112"/>
      <c r="O1461" s="112"/>
      <c r="P1461" s="66"/>
      <c r="Q1461" s="66"/>
      <c r="R1461" s="66"/>
      <c r="S1461" s="66"/>
      <c r="T1461" s="66"/>
      <c r="U1461" s="66"/>
      <c r="V1461" s="66"/>
      <c r="W1461" s="66"/>
      <c r="X1461" s="66"/>
      <c r="Y1461" s="66"/>
      <c r="Z1461" s="66"/>
      <c r="AA1461" s="66"/>
      <c r="AB1461" s="66"/>
      <c r="AC1461" s="66"/>
      <c r="AD1461" s="66"/>
      <c r="AE1461" s="66"/>
      <c r="AF1461" s="66"/>
      <c r="AG1461" s="66"/>
      <c r="AH1461" s="66"/>
      <c r="AI1461" s="66"/>
      <c r="AJ1461" s="66"/>
      <c r="AK1461" s="66"/>
      <c r="AL1461" s="66"/>
      <c r="AM1461" s="66"/>
      <c r="AN1461" s="66"/>
      <c r="AO1461" s="66"/>
      <c r="AP1461" s="66"/>
      <c r="AQ1461" s="66"/>
      <c r="AR1461" s="66"/>
      <c r="AS1461" s="66"/>
      <c r="AT1461" s="66"/>
      <c r="AU1461" s="66"/>
      <c r="AV1461" s="66"/>
      <c r="AW1461" s="66"/>
      <c r="AX1461" s="66"/>
      <c r="AY1461" s="66"/>
      <c r="AZ1461" s="66"/>
      <c r="BA1461" s="66"/>
      <c r="BB1461" s="66"/>
      <c r="BC1461" s="66"/>
      <c r="BD1461" s="66"/>
      <c r="BE1461" s="66"/>
      <c r="BF1461" s="66"/>
      <c r="BG1461" s="66"/>
      <c r="BH1461" s="66"/>
      <c r="BI1461" s="66"/>
      <c r="BJ1461" s="66"/>
      <c r="BK1461" s="66"/>
      <c r="BL1461" s="66"/>
      <c r="BM1461" s="66"/>
      <c r="BN1461" s="66"/>
      <c r="BO1461" s="66"/>
      <c r="BP1461" s="66"/>
      <c r="BQ1461" s="66"/>
      <c r="BR1461" s="66"/>
      <c r="BS1461" s="66"/>
      <c r="BT1461" s="66"/>
      <c r="BU1461" s="66"/>
      <c r="BV1461" s="66"/>
      <c r="BW1461" s="66"/>
      <c r="BX1461" s="66"/>
      <c r="BY1461" s="66"/>
      <c r="BZ1461" s="66"/>
      <c r="CA1461" s="66"/>
      <c r="CB1461" s="66"/>
      <c r="CC1461" s="66"/>
    </row>
    <row r="1462" spans="1:81" x14ac:dyDescent="0.25">
      <c r="A1462" s="66"/>
      <c r="B1462" s="66"/>
      <c r="C1462" s="79"/>
      <c r="D1462" s="67"/>
      <c r="E1462" s="66"/>
      <c r="F1462" s="66"/>
      <c r="G1462" s="66"/>
      <c r="H1462" s="66"/>
      <c r="I1462" s="110"/>
      <c r="J1462" s="110"/>
      <c r="K1462" s="111"/>
      <c r="L1462" s="111"/>
      <c r="M1462" s="112"/>
      <c r="N1462" s="112"/>
      <c r="O1462" s="112"/>
      <c r="P1462" s="66"/>
      <c r="Q1462" s="66"/>
      <c r="R1462" s="66"/>
      <c r="S1462" s="66"/>
      <c r="T1462" s="66"/>
      <c r="U1462" s="66"/>
      <c r="V1462" s="66"/>
      <c r="W1462" s="66"/>
      <c r="X1462" s="66"/>
      <c r="Y1462" s="66"/>
      <c r="Z1462" s="66"/>
      <c r="AA1462" s="66"/>
      <c r="AB1462" s="66"/>
      <c r="AC1462" s="66"/>
      <c r="AD1462" s="66"/>
      <c r="AE1462" s="66"/>
      <c r="AF1462" s="66"/>
      <c r="AG1462" s="66"/>
      <c r="AH1462" s="66"/>
      <c r="AI1462" s="66"/>
      <c r="AJ1462" s="66"/>
      <c r="AK1462" s="66"/>
      <c r="AL1462" s="66"/>
      <c r="AM1462" s="66"/>
      <c r="AN1462" s="66"/>
      <c r="AO1462" s="66"/>
      <c r="AP1462" s="66"/>
      <c r="AQ1462" s="66"/>
      <c r="AR1462" s="66"/>
      <c r="AS1462" s="66"/>
      <c r="AT1462" s="66"/>
      <c r="AU1462" s="66"/>
      <c r="AV1462" s="66"/>
      <c r="AW1462" s="66"/>
      <c r="AX1462" s="66"/>
      <c r="AY1462" s="66"/>
      <c r="AZ1462" s="66"/>
      <c r="BA1462" s="66"/>
      <c r="BB1462" s="66"/>
      <c r="BC1462" s="66"/>
      <c r="BD1462" s="66"/>
      <c r="BE1462" s="66"/>
      <c r="BF1462" s="66"/>
      <c r="BG1462" s="66"/>
      <c r="BH1462" s="66"/>
      <c r="BI1462" s="66"/>
      <c r="BJ1462" s="66"/>
      <c r="BK1462" s="66"/>
      <c r="BL1462" s="66"/>
      <c r="BM1462" s="66"/>
      <c r="BN1462" s="66"/>
      <c r="BO1462" s="66"/>
      <c r="BP1462" s="66"/>
      <c r="BQ1462" s="66"/>
      <c r="BR1462" s="66"/>
      <c r="BS1462" s="66"/>
      <c r="BT1462" s="66"/>
      <c r="BU1462" s="66"/>
      <c r="BV1462" s="66"/>
      <c r="BW1462" s="66"/>
      <c r="BX1462" s="66"/>
      <c r="BY1462" s="66"/>
      <c r="BZ1462" s="66"/>
      <c r="CA1462" s="66"/>
      <c r="CB1462" s="66"/>
      <c r="CC1462" s="66"/>
    </row>
    <row r="1463" spans="1:81" x14ac:dyDescent="0.25">
      <c r="A1463" s="66"/>
      <c r="B1463" s="66"/>
      <c r="C1463" s="79"/>
      <c r="D1463" s="67"/>
      <c r="E1463" s="66"/>
      <c r="F1463" s="66"/>
      <c r="G1463" s="66"/>
      <c r="H1463" s="66"/>
      <c r="I1463" s="110"/>
      <c r="J1463" s="110"/>
      <c r="K1463" s="111"/>
      <c r="L1463" s="111"/>
      <c r="M1463" s="112"/>
      <c r="N1463" s="112"/>
      <c r="O1463" s="112"/>
      <c r="P1463" s="66"/>
      <c r="Q1463" s="66"/>
      <c r="R1463" s="66"/>
      <c r="S1463" s="66"/>
      <c r="T1463" s="66"/>
      <c r="U1463" s="66"/>
      <c r="V1463" s="66"/>
      <c r="W1463" s="66"/>
      <c r="X1463" s="66"/>
      <c r="Y1463" s="66"/>
      <c r="Z1463" s="66"/>
      <c r="AA1463" s="66"/>
      <c r="AB1463" s="66"/>
      <c r="AC1463" s="66"/>
      <c r="AD1463" s="66"/>
      <c r="AE1463" s="66"/>
      <c r="AF1463" s="66"/>
      <c r="AG1463" s="66"/>
      <c r="AH1463" s="66"/>
      <c r="AI1463" s="66"/>
      <c r="AJ1463" s="66"/>
      <c r="AK1463" s="66"/>
      <c r="AL1463" s="66"/>
      <c r="AM1463" s="66"/>
      <c r="AN1463" s="66"/>
      <c r="AO1463" s="66"/>
      <c r="AP1463" s="66"/>
      <c r="AQ1463" s="66"/>
      <c r="AR1463" s="66"/>
      <c r="AS1463" s="66"/>
      <c r="AT1463" s="66"/>
      <c r="AU1463" s="66"/>
      <c r="AV1463" s="66"/>
      <c r="AW1463" s="66"/>
      <c r="AX1463" s="66"/>
      <c r="AY1463" s="66"/>
      <c r="AZ1463" s="66"/>
      <c r="BA1463" s="66"/>
      <c r="BB1463" s="66"/>
      <c r="BC1463" s="66"/>
      <c r="BD1463" s="66"/>
      <c r="BE1463" s="66"/>
      <c r="BF1463" s="66"/>
      <c r="BG1463" s="66"/>
      <c r="BH1463" s="66"/>
      <c r="BI1463" s="66"/>
      <c r="BJ1463" s="66"/>
      <c r="BK1463" s="66"/>
      <c r="BL1463" s="66"/>
      <c r="BM1463" s="66"/>
      <c r="BN1463" s="66"/>
      <c r="BO1463" s="66"/>
      <c r="BP1463" s="66"/>
      <c r="BQ1463" s="66"/>
      <c r="BR1463" s="66"/>
      <c r="BS1463" s="66"/>
      <c r="BT1463" s="66"/>
      <c r="BU1463" s="66"/>
      <c r="BV1463" s="66"/>
      <c r="BW1463" s="66"/>
      <c r="BX1463" s="66"/>
      <c r="BY1463" s="66"/>
      <c r="BZ1463" s="66"/>
      <c r="CA1463" s="66"/>
      <c r="CB1463" s="66"/>
      <c r="CC1463" s="66"/>
    </row>
    <row r="1464" spans="1:81" x14ac:dyDescent="0.25">
      <c r="A1464" s="66"/>
      <c r="B1464" s="66"/>
      <c r="C1464" s="79"/>
      <c r="D1464" s="67"/>
      <c r="E1464" s="66"/>
      <c r="F1464" s="66"/>
      <c r="G1464" s="66"/>
      <c r="H1464" s="66"/>
      <c r="I1464" s="110"/>
      <c r="J1464" s="110"/>
      <c r="K1464" s="111"/>
      <c r="L1464" s="111"/>
      <c r="M1464" s="112"/>
      <c r="N1464" s="112"/>
      <c r="O1464" s="112"/>
      <c r="P1464" s="66"/>
      <c r="Q1464" s="66"/>
      <c r="R1464" s="66"/>
      <c r="S1464" s="66"/>
      <c r="T1464" s="66"/>
      <c r="U1464" s="66"/>
      <c r="V1464" s="66"/>
      <c r="W1464" s="66"/>
      <c r="X1464" s="66"/>
      <c r="Y1464" s="66"/>
      <c r="Z1464" s="66"/>
      <c r="AA1464" s="66"/>
      <c r="AB1464" s="66"/>
      <c r="AC1464" s="66"/>
      <c r="AD1464" s="66"/>
      <c r="AE1464" s="66"/>
      <c r="AF1464" s="66"/>
      <c r="AG1464" s="66"/>
      <c r="AH1464" s="66"/>
      <c r="AI1464" s="66"/>
      <c r="AJ1464" s="66"/>
      <c r="AK1464" s="66"/>
      <c r="AL1464" s="66"/>
      <c r="AM1464" s="66"/>
      <c r="AN1464" s="66"/>
      <c r="AO1464" s="66"/>
      <c r="AP1464" s="66"/>
      <c r="AQ1464" s="66"/>
      <c r="AR1464" s="66"/>
      <c r="AS1464" s="66"/>
      <c r="AT1464" s="66"/>
      <c r="AU1464" s="66"/>
      <c r="AV1464" s="66"/>
      <c r="AW1464" s="66"/>
      <c r="AX1464" s="66"/>
      <c r="AY1464" s="66"/>
      <c r="AZ1464" s="66"/>
      <c r="BA1464" s="66"/>
      <c r="BB1464" s="66"/>
      <c r="BC1464" s="66"/>
      <c r="BD1464" s="66"/>
      <c r="BE1464" s="66"/>
      <c r="BF1464" s="66"/>
      <c r="BG1464" s="66"/>
      <c r="BH1464" s="66"/>
      <c r="BI1464" s="66"/>
      <c r="BJ1464" s="66"/>
      <c r="BK1464" s="66"/>
      <c r="BL1464" s="66"/>
      <c r="BM1464" s="66"/>
      <c r="BN1464" s="66"/>
      <c r="BO1464" s="66"/>
      <c r="BP1464" s="66"/>
      <c r="BQ1464" s="66"/>
      <c r="BR1464" s="66"/>
      <c r="BS1464" s="66"/>
      <c r="BT1464" s="66"/>
      <c r="BU1464" s="66"/>
      <c r="BV1464" s="66"/>
      <c r="BW1464" s="66"/>
      <c r="BX1464" s="66"/>
      <c r="BY1464" s="66"/>
      <c r="BZ1464" s="66"/>
      <c r="CA1464" s="66"/>
      <c r="CB1464" s="66"/>
      <c r="CC1464" s="66"/>
    </row>
    <row r="1465" spans="1:81" x14ac:dyDescent="0.25">
      <c r="A1465" s="66"/>
      <c r="B1465" s="66"/>
      <c r="C1465" s="79"/>
      <c r="D1465" s="67"/>
      <c r="E1465" s="66"/>
      <c r="F1465" s="66"/>
      <c r="G1465" s="66"/>
      <c r="H1465" s="66"/>
      <c r="I1465" s="110"/>
      <c r="J1465" s="110"/>
      <c r="K1465" s="111"/>
      <c r="L1465" s="111"/>
      <c r="M1465" s="112"/>
      <c r="N1465" s="112"/>
      <c r="O1465" s="112"/>
      <c r="P1465" s="66"/>
      <c r="Q1465" s="66"/>
      <c r="R1465" s="66"/>
      <c r="S1465" s="66"/>
      <c r="T1465" s="66"/>
      <c r="U1465" s="66"/>
      <c r="V1465" s="66"/>
      <c r="W1465" s="66"/>
      <c r="X1465" s="66"/>
      <c r="Y1465" s="66"/>
      <c r="Z1465" s="66"/>
      <c r="AA1465" s="66"/>
      <c r="AB1465" s="66"/>
      <c r="AC1465" s="66"/>
      <c r="AD1465" s="66"/>
      <c r="AE1465" s="66"/>
      <c r="AF1465" s="66"/>
      <c r="AG1465" s="66"/>
      <c r="AH1465" s="66"/>
      <c r="AI1465" s="66"/>
      <c r="AJ1465" s="66"/>
      <c r="AK1465" s="66"/>
      <c r="AL1465" s="66"/>
      <c r="AM1465" s="66"/>
      <c r="AN1465" s="66"/>
      <c r="AO1465" s="66"/>
      <c r="AP1465" s="66"/>
      <c r="AQ1465" s="66"/>
      <c r="AR1465" s="66"/>
      <c r="AS1465" s="66"/>
      <c r="AT1465" s="66"/>
      <c r="AU1465" s="66"/>
      <c r="AV1465" s="66"/>
      <c r="AW1465" s="66"/>
      <c r="AX1465" s="66"/>
      <c r="AY1465" s="66"/>
      <c r="AZ1465" s="66"/>
      <c r="BA1465" s="66"/>
      <c r="BB1465" s="66"/>
      <c r="BC1465" s="66"/>
      <c r="BD1465" s="66"/>
      <c r="BE1465" s="66"/>
      <c r="BF1465" s="66"/>
      <c r="BG1465" s="66"/>
      <c r="BH1465" s="66"/>
      <c r="BI1465" s="66"/>
      <c r="BJ1465" s="66"/>
      <c r="BK1465" s="66"/>
      <c r="BL1465" s="66"/>
      <c r="BM1465" s="66"/>
      <c r="BN1465" s="66"/>
      <c r="BO1465" s="66"/>
      <c r="BP1465" s="66"/>
      <c r="BQ1465" s="66"/>
      <c r="BR1465" s="66"/>
      <c r="BS1465" s="66"/>
      <c r="BT1465" s="66"/>
      <c r="BU1465" s="66"/>
      <c r="BV1465" s="66"/>
      <c r="BW1465" s="66"/>
      <c r="BX1465" s="66"/>
      <c r="BY1465" s="66"/>
      <c r="BZ1465" s="66"/>
      <c r="CA1465" s="66"/>
      <c r="CB1465" s="66"/>
      <c r="CC1465" s="66"/>
    </row>
    <row r="1466" spans="1:81" x14ac:dyDescent="0.25">
      <c r="A1466" s="66"/>
      <c r="B1466" s="66"/>
      <c r="C1466" s="79"/>
      <c r="D1466" s="67"/>
      <c r="E1466" s="66"/>
      <c r="F1466" s="66"/>
      <c r="G1466" s="66"/>
      <c r="H1466" s="66"/>
      <c r="I1466" s="110"/>
      <c r="J1466" s="110"/>
      <c r="K1466" s="111"/>
      <c r="L1466" s="111"/>
      <c r="M1466" s="112"/>
      <c r="N1466" s="112"/>
      <c r="O1466" s="112"/>
      <c r="P1466" s="66"/>
      <c r="Q1466" s="66"/>
      <c r="R1466" s="66"/>
      <c r="S1466" s="66"/>
      <c r="T1466" s="66"/>
      <c r="U1466" s="66"/>
      <c r="V1466" s="66"/>
      <c r="W1466" s="66"/>
      <c r="X1466" s="66"/>
      <c r="Y1466" s="66"/>
      <c r="Z1466" s="66"/>
      <c r="AA1466" s="66"/>
      <c r="AB1466" s="66"/>
      <c r="AC1466" s="66"/>
      <c r="AD1466" s="66"/>
      <c r="AE1466" s="66"/>
      <c r="AF1466" s="66"/>
      <c r="AG1466" s="66"/>
      <c r="AH1466" s="66"/>
      <c r="AI1466" s="66"/>
      <c r="AJ1466" s="66"/>
      <c r="AK1466" s="66"/>
      <c r="AL1466" s="66"/>
      <c r="AM1466" s="66"/>
      <c r="AN1466" s="66"/>
      <c r="AO1466" s="66"/>
      <c r="AP1466" s="66"/>
      <c r="AQ1466" s="66"/>
      <c r="AR1466" s="66"/>
      <c r="AS1466" s="66"/>
      <c r="AT1466" s="66"/>
      <c r="AU1466" s="66"/>
      <c r="AV1466" s="66"/>
      <c r="AW1466" s="66"/>
      <c r="AX1466" s="66"/>
      <c r="AY1466" s="66"/>
      <c r="AZ1466" s="66"/>
      <c r="BA1466" s="66"/>
      <c r="BB1466" s="66"/>
      <c r="BC1466" s="66"/>
      <c r="BD1466" s="66"/>
      <c r="BE1466" s="66"/>
      <c r="BF1466" s="66"/>
      <c r="BG1466" s="66"/>
      <c r="BH1466" s="66"/>
      <c r="BI1466" s="66"/>
      <c r="BJ1466" s="66"/>
      <c r="BK1466" s="66"/>
      <c r="BL1466" s="66"/>
      <c r="BM1466" s="66"/>
      <c r="BN1466" s="66"/>
      <c r="BO1466" s="66"/>
      <c r="BP1466" s="66"/>
      <c r="BQ1466" s="66"/>
      <c r="BR1466" s="66"/>
      <c r="BS1466" s="66"/>
      <c r="BT1466" s="66"/>
      <c r="BU1466" s="66"/>
      <c r="BV1466" s="66"/>
      <c r="BW1466" s="66"/>
      <c r="BX1466" s="66"/>
      <c r="BY1466" s="66"/>
      <c r="BZ1466" s="66"/>
      <c r="CA1466" s="66"/>
      <c r="CB1466" s="66"/>
      <c r="CC1466" s="66"/>
    </row>
    <row r="1467" spans="1:81" x14ac:dyDescent="0.25">
      <c r="A1467" s="66"/>
      <c r="B1467" s="66"/>
      <c r="C1467" s="79"/>
      <c r="D1467" s="67"/>
      <c r="E1467" s="66"/>
      <c r="F1467" s="66"/>
      <c r="G1467" s="66"/>
      <c r="H1467" s="66"/>
      <c r="I1467" s="110"/>
      <c r="J1467" s="110"/>
      <c r="K1467" s="111"/>
      <c r="L1467" s="111"/>
      <c r="M1467" s="112"/>
      <c r="N1467" s="112"/>
      <c r="O1467" s="112"/>
      <c r="P1467" s="66"/>
      <c r="Q1467" s="66"/>
      <c r="R1467" s="66"/>
      <c r="S1467" s="66"/>
      <c r="T1467" s="66"/>
      <c r="U1467" s="66"/>
      <c r="V1467" s="66"/>
      <c r="W1467" s="66"/>
      <c r="X1467" s="66"/>
      <c r="Y1467" s="66"/>
      <c r="Z1467" s="66"/>
      <c r="AA1467" s="66"/>
      <c r="AB1467" s="66"/>
      <c r="AC1467" s="66"/>
      <c r="AD1467" s="66"/>
      <c r="AE1467" s="66"/>
      <c r="AF1467" s="66"/>
      <c r="AG1467" s="66"/>
      <c r="AH1467" s="66"/>
      <c r="AI1467" s="66"/>
      <c r="AJ1467" s="66"/>
      <c r="AK1467" s="66"/>
      <c r="AL1467" s="66"/>
      <c r="AM1467" s="66"/>
      <c r="AN1467" s="66"/>
      <c r="AO1467" s="66"/>
      <c r="AP1467" s="66"/>
      <c r="AQ1467" s="66"/>
      <c r="AR1467" s="66"/>
      <c r="AS1467" s="66"/>
      <c r="AT1467" s="66"/>
      <c r="AU1467" s="66"/>
      <c r="AV1467" s="66"/>
      <c r="AW1467" s="66"/>
      <c r="AX1467" s="66"/>
      <c r="AY1467" s="66"/>
      <c r="AZ1467" s="66"/>
      <c r="BA1467" s="66"/>
      <c r="BB1467" s="66"/>
      <c r="BC1467" s="66"/>
      <c r="BD1467" s="66"/>
      <c r="BE1467" s="66"/>
      <c r="BF1467" s="66"/>
      <c r="BG1467" s="66"/>
      <c r="BH1467" s="66"/>
      <c r="BI1467" s="66"/>
      <c r="BJ1467" s="66"/>
      <c r="BK1467" s="66"/>
      <c r="BL1467" s="66"/>
      <c r="BM1467" s="66"/>
      <c r="BN1467" s="66"/>
      <c r="BO1467" s="66"/>
      <c r="BP1467" s="66"/>
      <c r="BQ1467" s="66"/>
      <c r="BR1467" s="66"/>
      <c r="BS1467" s="66"/>
      <c r="BT1467" s="66"/>
      <c r="BU1467" s="66"/>
      <c r="BV1467" s="66"/>
      <c r="BW1467" s="66"/>
      <c r="BX1467" s="66"/>
      <c r="BY1467" s="66"/>
      <c r="BZ1467" s="66"/>
      <c r="CA1467" s="66"/>
      <c r="CB1467" s="66"/>
      <c r="CC1467" s="66"/>
    </row>
    <row r="1468" spans="1:81" x14ac:dyDescent="0.25">
      <c r="A1468" s="66"/>
      <c r="B1468" s="66"/>
      <c r="C1468" s="79"/>
      <c r="D1468" s="67"/>
      <c r="E1468" s="66"/>
      <c r="F1468" s="66"/>
      <c r="G1468" s="66"/>
      <c r="H1468" s="66"/>
      <c r="I1468" s="110"/>
      <c r="J1468" s="110"/>
      <c r="K1468" s="111"/>
      <c r="L1468" s="111"/>
      <c r="M1468" s="112"/>
      <c r="N1468" s="112"/>
      <c r="O1468" s="112"/>
      <c r="P1468" s="66"/>
      <c r="Q1468" s="66"/>
      <c r="R1468" s="66"/>
      <c r="S1468" s="66"/>
      <c r="T1468" s="66"/>
      <c r="U1468" s="66"/>
      <c r="V1468" s="66"/>
      <c r="W1468" s="66"/>
      <c r="X1468" s="66"/>
      <c r="Y1468" s="66"/>
      <c r="Z1468" s="66"/>
      <c r="AA1468" s="66"/>
      <c r="AB1468" s="66"/>
      <c r="AC1468" s="66"/>
      <c r="AD1468" s="66"/>
      <c r="AE1468" s="66"/>
      <c r="AF1468" s="66"/>
      <c r="AG1468" s="66"/>
      <c r="AH1468" s="66"/>
      <c r="AI1468" s="66"/>
      <c r="AJ1468" s="66"/>
      <c r="AK1468" s="66"/>
      <c r="AL1468" s="66"/>
      <c r="AM1468" s="66"/>
      <c r="AN1468" s="66"/>
      <c r="AO1468" s="66"/>
      <c r="AP1468" s="66"/>
      <c r="AQ1468" s="66"/>
      <c r="AR1468" s="66"/>
      <c r="AS1468" s="66"/>
      <c r="AT1468" s="66"/>
      <c r="AU1468" s="66"/>
      <c r="AV1468" s="66"/>
      <c r="AW1468" s="66"/>
      <c r="AX1468" s="66"/>
      <c r="AY1468" s="66"/>
      <c r="AZ1468" s="66"/>
      <c r="BA1468" s="66"/>
      <c r="BB1468" s="66"/>
      <c r="BC1468" s="66"/>
      <c r="BD1468" s="66"/>
      <c r="BE1468" s="66"/>
      <c r="BF1468" s="66"/>
      <c r="BG1468" s="66"/>
      <c r="BH1468" s="66"/>
      <c r="BI1468" s="66"/>
      <c r="BJ1468" s="66"/>
      <c r="BK1468" s="66"/>
      <c r="BL1468" s="66"/>
      <c r="BM1468" s="66"/>
      <c r="BN1468" s="66"/>
      <c r="BO1468" s="66"/>
      <c r="BP1468" s="66"/>
      <c r="BQ1468" s="66"/>
      <c r="BR1468" s="66"/>
      <c r="BS1468" s="66"/>
      <c r="BT1468" s="66"/>
      <c r="BU1468" s="66"/>
      <c r="BV1468" s="66"/>
      <c r="BW1468" s="66"/>
      <c r="BX1468" s="66"/>
      <c r="BY1468" s="66"/>
      <c r="BZ1468" s="66"/>
      <c r="CA1468" s="66"/>
      <c r="CB1468" s="66"/>
      <c r="CC1468" s="66"/>
    </row>
    <row r="1469" spans="1:81" x14ac:dyDescent="0.25">
      <c r="A1469" s="66"/>
      <c r="B1469" s="66"/>
      <c r="C1469" s="79"/>
      <c r="D1469" s="67"/>
      <c r="E1469" s="66"/>
      <c r="F1469" s="66"/>
      <c r="G1469" s="66"/>
      <c r="H1469" s="66"/>
      <c r="I1469" s="110"/>
      <c r="J1469" s="110"/>
      <c r="K1469" s="111"/>
      <c r="L1469" s="111"/>
      <c r="M1469" s="112"/>
      <c r="N1469" s="112"/>
      <c r="O1469" s="112"/>
      <c r="P1469" s="66"/>
      <c r="Q1469" s="66"/>
      <c r="R1469" s="66"/>
      <c r="S1469" s="66"/>
      <c r="T1469" s="66"/>
      <c r="U1469" s="66"/>
      <c r="V1469" s="66"/>
      <c r="W1469" s="66"/>
      <c r="X1469" s="66"/>
      <c r="Y1469" s="66"/>
      <c r="Z1469" s="66"/>
      <c r="AA1469" s="66"/>
      <c r="AB1469" s="66"/>
      <c r="AC1469" s="66"/>
      <c r="AD1469" s="66"/>
      <c r="AE1469" s="66"/>
      <c r="AF1469" s="66"/>
      <c r="AG1469" s="66"/>
      <c r="AH1469" s="66"/>
      <c r="AI1469" s="66"/>
      <c r="AJ1469" s="66"/>
      <c r="AK1469" s="66"/>
      <c r="AL1469" s="66"/>
      <c r="AM1469" s="66"/>
      <c r="AN1469" s="66"/>
      <c r="AO1469" s="66"/>
      <c r="AP1469" s="66"/>
      <c r="AQ1469" s="66"/>
      <c r="AR1469" s="66"/>
      <c r="AS1469" s="66"/>
      <c r="AT1469" s="66"/>
      <c r="AU1469" s="66"/>
      <c r="AV1469" s="66"/>
      <c r="AW1469" s="66"/>
      <c r="AX1469" s="66"/>
      <c r="AY1469" s="66"/>
      <c r="AZ1469" s="66"/>
      <c r="BA1469" s="66"/>
      <c r="BB1469" s="66"/>
      <c r="BC1469" s="66"/>
      <c r="BD1469" s="66"/>
      <c r="BE1469" s="66"/>
      <c r="BF1469" s="66"/>
      <c r="BG1469" s="66"/>
      <c r="BH1469" s="66"/>
      <c r="BI1469" s="66"/>
      <c r="BJ1469" s="66"/>
      <c r="BK1469" s="66"/>
      <c r="BL1469" s="66"/>
      <c r="BM1469" s="66"/>
      <c r="BN1469" s="66"/>
      <c r="BO1469" s="66"/>
      <c r="BP1469" s="66"/>
      <c r="BQ1469" s="66"/>
      <c r="BR1469" s="66"/>
      <c r="BS1469" s="66"/>
      <c r="BT1469" s="66"/>
      <c r="BU1469" s="66"/>
      <c r="BV1469" s="66"/>
      <c r="BW1469" s="66"/>
      <c r="BX1469" s="66"/>
      <c r="BY1469" s="66"/>
      <c r="BZ1469" s="66"/>
      <c r="CA1469" s="66"/>
      <c r="CB1469" s="66"/>
      <c r="CC1469" s="66"/>
    </row>
    <row r="1470" spans="1:81" x14ac:dyDescent="0.25">
      <c r="A1470" s="66"/>
      <c r="B1470" s="66"/>
      <c r="C1470" s="79"/>
      <c r="D1470" s="67"/>
      <c r="E1470" s="66"/>
      <c r="F1470" s="66"/>
      <c r="G1470" s="66"/>
      <c r="H1470" s="66"/>
      <c r="I1470" s="110"/>
      <c r="J1470" s="110"/>
      <c r="K1470" s="111"/>
      <c r="L1470" s="111"/>
      <c r="M1470" s="112"/>
      <c r="N1470" s="112"/>
      <c r="O1470" s="112"/>
      <c r="P1470" s="66"/>
      <c r="Q1470" s="66"/>
      <c r="R1470" s="66"/>
      <c r="S1470" s="66"/>
      <c r="T1470" s="66"/>
      <c r="U1470" s="66"/>
      <c r="V1470" s="66"/>
      <c r="W1470" s="66"/>
      <c r="X1470" s="66"/>
      <c r="Y1470" s="66"/>
      <c r="Z1470" s="66"/>
      <c r="AA1470" s="66"/>
      <c r="AB1470" s="66"/>
      <c r="AC1470" s="66"/>
      <c r="AD1470" s="66"/>
      <c r="AE1470" s="66"/>
      <c r="AF1470" s="66"/>
      <c r="AG1470" s="66"/>
      <c r="AH1470" s="66"/>
      <c r="AI1470" s="66"/>
      <c r="AJ1470" s="66"/>
      <c r="AK1470" s="66"/>
      <c r="AL1470" s="66"/>
      <c r="AM1470" s="66"/>
      <c r="AN1470" s="66"/>
      <c r="AO1470" s="66"/>
      <c r="AP1470" s="66"/>
      <c r="AQ1470" s="66"/>
      <c r="AR1470" s="66"/>
      <c r="AS1470" s="66"/>
      <c r="AT1470" s="66"/>
      <c r="AU1470" s="66"/>
      <c r="AV1470" s="66"/>
      <c r="AW1470" s="66"/>
      <c r="AX1470" s="66"/>
      <c r="AY1470" s="66"/>
      <c r="AZ1470" s="66"/>
      <c r="BA1470" s="66"/>
      <c r="BB1470" s="66"/>
      <c r="BC1470" s="66"/>
      <c r="BD1470" s="66"/>
      <c r="BE1470" s="66"/>
      <c r="BF1470" s="66"/>
      <c r="BG1470" s="66"/>
      <c r="BH1470" s="66"/>
      <c r="BI1470" s="66"/>
      <c r="BJ1470" s="66"/>
      <c r="BK1470" s="66"/>
      <c r="BL1470" s="66"/>
      <c r="BM1470" s="66"/>
      <c r="BN1470" s="66"/>
      <c r="BO1470" s="66"/>
      <c r="BP1470" s="66"/>
      <c r="BQ1470" s="66"/>
      <c r="BR1470" s="66"/>
      <c r="BS1470" s="66"/>
      <c r="BT1470" s="66"/>
      <c r="BU1470" s="66"/>
      <c r="BV1470" s="66"/>
      <c r="BW1470" s="66"/>
      <c r="BX1470" s="66"/>
      <c r="BY1470" s="66"/>
      <c r="BZ1470" s="66"/>
      <c r="CA1470" s="66"/>
      <c r="CB1470" s="66"/>
      <c r="CC1470" s="66"/>
    </row>
    <row r="1471" spans="1:81" x14ac:dyDescent="0.25">
      <c r="A1471" s="66"/>
      <c r="B1471" s="66"/>
      <c r="C1471" s="79"/>
      <c r="D1471" s="67"/>
      <c r="E1471" s="66"/>
      <c r="F1471" s="66"/>
      <c r="G1471" s="66"/>
      <c r="H1471" s="66"/>
      <c r="I1471" s="110"/>
      <c r="J1471" s="110"/>
      <c r="K1471" s="111"/>
      <c r="L1471" s="111"/>
      <c r="M1471" s="112"/>
      <c r="N1471" s="112"/>
      <c r="O1471" s="112"/>
      <c r="P1471" s="66"/>
      <c r="Q1471" s="66"/>
      <c r="R1471" s="66"/>
      <c r="S1471" s="66"/>
      <c r="T1471" s="66"/>
      <c r="U1471" s="66"/>
      <c r="V1471" s="66"/>
      <c r="W1471" s="66"/>
      <c r="X1471" s="66"/>
      <c r="Y1471" s="66"/>
      <c r="Z1471" s="66"/>
      <c r="AA1471" s="66"/>
      <c r="AB1471" s="66"/>
      <c r="AC1471" s="66"/>
      <c r="AD1471" s="66"/>
      <c r="AE1471" s="66"/>
      <c r="AF1471" s="66"/>
      <c r="AG1471" s="66"/>
      <c r="AH1471" s="66"/>
      <c r="AI1471" s="66"/>
      <c r="AJ1471" s="66"/>
      <c r="AK1471" s="66"/>
      <c r="AL1471" s="66"/>
      <c r="AM1471" s="66"/>
      <c r="AN1471" s="66"/>
      <c r="AO1471" s="66"/>
      <c r="AP1471" s="66"/>
      <c r="AQ1471" s="66"/>
      <c r="AR1471" s="66"/>
      <c r="AS1471" s="66"/>
      <c r="AT1471" s="66"/>
      <c r="AU1471" s="66"/>
      <c r="AV1471" s="66"/>
      <c r="AW1471" s="66"/>
      <c r="AX1471" s="66"/>
      <c r="AY1471" s="66"/>
      <c r="AZ1471" s="66"/>
      <c r="BA1471" s="66"/>
      <c r="BB1471" s="66"/>
      <c r="BC1471" s="66"/>
      <c r="BD1471" s="66"/>
      <c r="BE1471" s="66"/>
      <c r="BF1471" s="66"/>
      <c r="BG1471" s="66"/>
      <c r="BH1471" s="66"/>
      <c r="BI1471" s="66"/>
      <c r="BJ1471" s="66"/>
      <c r="BK1471" s="66"/>
      <c r="BL1471" s="66"/>
      <c r="BM1471" s="66"/>
      <c r="BN1471" s="66"/>
      <c r="BO1471" s="66"/>
      <c r="BP1471" s="66"/>
      <c r="BQ1471" s="66"/>
      <c r="BR1471" s="66"/>
      <c r="BS1471" s="66"/>
      <c r="BT1471" s="66"/>
      <c r="BU1471" s="66"/>
      <c r="BV1471" s="66"/>
      <c r="BW1471" s="66"/>
      <c r="BX1471" s="66"/>
      <c r="BY1471" s="66"/>
      <c r="BZ1471" s="66"/>
      <c r="CA1471" s="66"/>
      <c r="CB1471" s="66"/>
      <c r="CC1471" s="66"/>
    </row>
    <row r="1472" spans="1:81" x14ac:dyDescent="0.25">
      <c r="A1472" s="66"/>
      <c r="B1472" s="66"/>
      <c r="C1472" s="79"/>
      <c r="D1472" s="67"/>
      <c r="E1472" s="66"/>
      <c r="F1472" s="66"/>
      <c r="G1472" s="66"/>
      <c r="H1472" s="66"/>
      <c r="I1472" s="110"/>
      <c r="J1472" s="110"/>
      <c r="K1472" s="111"/>
      <c r="L1472" s="111"/>
      <c r="M1472" s="112"/>
      <c r="N1472" s="112"/>
      <c r="O1472" s="112"/>
      <c r="P1472" s="66"/>
      <c r="Q1472" s="66"/>
      <c r="R1472" s="66"/>
      <c r="S1472" s="66"/>
      <c r="T1472" s="66"/>
      <c r="U1472" s="66"/>
      <c r="V1472" s="66"/>
      <c r="W1472" s="66"/>
      <c r="X1472" s="66"/>
      <c r="Y1472" s="66"/>
      <c r="Z1472" s="66"/>
      <c r="AA1472" s="66"/>
      <c r="AB1472" s="66"/>
      <c r="AC1472" s="66"/>
      <c r="AD1472" s="66"/>
      <c r="AE1472" s="66"/>
      <c r="AF1472" s="66"/>
      <c r="AG1472" s="66"/>
      <c r="AH1472" s="66"/>
      <c r="AI1472" s="66"/>
      <c r="AJ1472" s="66"/>
      <c r="AK1472" s="66"/>
      <c r="AL1472" s="66"/>
      <c r="AM1472" s="66"/>
      <c r="AN1472" s="66"/>
      <c r="AO1472" s="66"/>
      <c r="AP1472" s="66"/>
      <c r="AQ1472" s="66"/>
      <c r="AR1472" s="66"/>
      <c r="AS1472" s="66"/>
      <c r="AT1472" s="66"/>
      <c r="AU1472" s="66"/>
      <c r="AV1472" s="66"/>
      <c r="AW1472" s="66"/>
      <c r="AX1472" s="66"/>
      <c r="AY1472" s="66"/>
      <c r="AZ1472" s="66"/>
      <c r="BA1472" s="66"/>
      <c r="BB1472" s="66"/>
      <c r="BC1472" s="66"/>
      <c r="BD1472" s="66"/>
      <c r="BE1472" s="66"/>
      <c r="BF1472" s="66"/>
      <c r="BG1472" s="66"/>
      <c r="BH1472" s="66"/>
      <c r="BI1472" s="66"/>
      <c r="BJ1472" s="66"/>
      <c r="BK1472" s="66"/>
      <c r="BL1472" s="66"/>
      <c r="BM1472" s="66"/>
      <c r="BN1472" s="66"/>
      <c r="BO1472" s="66"/>
      <c r="BP1472" s="66"/>
      <c r="BQ1472" s="66"/>
      <c r="BR1472" s="66"/>
      <c r="BS1472" s="66"/>
      <c r="BT1472" s="66"/>
      <c r="BU1472" s="66"/>
      <c r="BV1472" s="66"/>
      <c r="BW1472" s="66"/>
      <c r="BX1472" s="66"/>
      <c r="BY1472" s="66"/>
      <c r="BZ1472" s="66"/>
      <c r="CA1472" s="66"/>
      <c r="CB1472" s="66"/>
      <c r="CC1472" s="66"/>
    </row>
    <row r="1473" spans="1:81" x14ac:dyDescent="0.25">
      <c r="A1473" s="66"/>
      <c r="B1473" s="66"/>
      <c r="C1473" s="79"/>
      <c r="D1473" s="67"/>
      <c r="E1473" s="66"/>
      <c r="F1473" s="66"/>
      <c r="G1473" s="66"/>
      <c r="H1473" s="66"/>
      <c r="I1473" s="110"/>
      <c r="J1473" s="110"/>
      <c r="K1473" s="111"/>
      <c r="L1473" s="111"/>
      <c r="M1473" s="112"/>
      <c r="N1473" s="112"/>
      <c r="O1473" s="112"/>
      <c r="P1473" s="66"/>
      <c r="Q1473" s="66"/>
      <c r="R1473" s="66"/>
      <c r="S1473" s="66"/>
      <c r="T1473" s="66"/>
      <c r="U1473" s="66"/>
      <c r="V1473" s="66"/>
      <c r="W1473" s="66"/>
      <c r="X1473" s="66"/>
      <c r="Y1473" s="66"/>
      <c r="Z1473" s="66"/>
      <c r="AA1473" s="66"/>
      <c r="AB1473" s="66"/>
      <c r="AC1473" s="66"/>
      <c r="AD1473" s="66"/>
      <c r="AE1473" s="66"/>
      <c r="AF1473" s="66"/>
      <c r="AG1473" s="66"/>
      <c r="AH1473" s="66"/>
      <c r="AI1473" s="66"/>
      <c r="AJ1473" s="66"/>
      <c r="AK1473" s="66"/>
      <c r="AL1473" s="66"/>
      <c r="AM1473" s="66"/>
      <c r="AN1473" s="66"/>
      <c r="AO1473" s="66"/>
      <c r="AP1473" s="66"/>
      <c r="AQ1473" s="66"/>
      <c r="AR1473" s="66"/>
      <c r="AS1473" s="66"/>
      <c r="AT1473" s="66"/>
      <c r="AU1473" s="66"/>
      <c r="AV1473" s="66"/>
      <c r="AW1473" s="66"/>
      <c r="AX1473" s="66"/>
      <c r="AY1473" s="66"/>
      <c r="AZ1473" s="66"/>
      <c r="BA1473" s="66"/>
      <c r="BB1473" s="66"/>
      <c r="BC1473" s="66"/>
      <c r="BD1473" s="66"/>
      <c r="BE1473" s="66"/>
      <c r="BF1473" s="66"/>
      <c r="BG1473" s="66"/>
      <c r="BH1473" s="66"/>
      <c r="BI1473" s="66"/>
      <c r="BJ1473" s="66"/>
      <c r="BK1473" s="66"/>
      <c r="BL1473" s="66"/>
      <c r="BM1473" s="66"/>
      <c r="BN1473" s="66"/>
      <c r="BO1473" s="66"/>
      <c r="BP1473" s="66"/>
      <c r="BQ1473" s="66"/>
      <c r="BR1473" s="66"/>
      <c r="BS1473" s="66"/>
      <c r="BT1473" s="66"/>
      <c r="BU1473" s="66"/>
      <c r="BV1473" s="66"/>
      <c r="BW1473" s="66"/>
      <c r="BX1473" s="66"/>
      <c r="BY1473" s="66"/>
      <c r="BZ1473" s="66"/>
      <c r="CA1473" s="66"/>
      <c r="CB1473" s="66"/>
      <c r="CC1473" s="66"/>
    </row>
    <row r="1474" spans="1:81" x14ac:dyDescent="0.25">
      <c r="A1474" s="66"/>
      <c r="B1474" s="66"/>
      <c r="C1474" s="79"/>
      <c r="D1474" s="67"/>
      <c r="E1474" s="66"/>
      <c r="F1474" s="66"/>
      <c r="G1474" s="66"/>
      <c r="H1474" s="66"/>
      <c r="I1474" s="110"/>
      <c r="J1474" s="110"/>
      <c r="K1474" s="111"/>
      <c r="L1474" s="111"/>
      <c r="M1474" s="112"/>
      <c r="N1474" s="112"/>
      <c r="O1474" s="112"/>
      <c r="P1474" s="66"/>
      <c r="Q1474" s="66"/>
      <c r="R1474" s="66"/>
      <c r="S1474" s="66"/>
      <c r="T1474" s="66"/>
      <c r="U1474" s="66"/>
      <c r="V1474" s="66"/>
      <c r="W1474" s="66"/>
      <c r="X1474" s="66"/>
      <c r="Y1474" s="66"/>
      <c r="Z1474" s="66"/>
      <c r="AA1474" s="66"/>
      <c r="AB1474" s="66"/>
      <c r="AC1474" s="66"/>
      <c r="AD1474" s="66"/>
      <c r="AE1474" s="66"/>
      <c r="AF1474" s="66"/>
      <c r="AG1474" s="66"/>
      <c r="AH1474" s="66"/>
      <c r="AI1474" s="66"/>
      <c r="AJ1474" s="66"/>
      <c r="AK1474" s="66"/>
      <c r="AL1474" s="66"/>
      <c r="AM1474" s="66"/>
      <c r="AN1474" s="66"/>
      <c r="AO1474" s="66"/>
      <c r="AP1474" s="66"/>
      <c r="AQ1474" s="66"/>
      <c r="AR1474" s="66"/>
      <c r="AS1474" s="66"/>
      <c r="AT1474" s="66"/>
      <c r="AU1474" s="66"/>
      <c r="AV1474" s="66"/>
      <c r="AW1474" s="66"/>
      <c r="AX1474" s="66"/>
      <c r="AY1474" s="66"/>
      <c r="AZ1474" s="66"/>
      <c r="BA1474" s="66"/>
      <c r="BB1474" s="66"/>
      <c r="BC1474" s="66"/>
      <c r="BD1474" s="66"/>
      <c r="BE1474" s="66"/>
      <c r="BF1474" s="66"/>
      <c r="BG1474" s="66"/>
      <c r="BH1474" s="66"/>
      <c r="BI1474" s="66"/>
      <c r="BJ1474" s="66"/>
      <c r="BK1474" s="66"/>
      <c r="BL1474" s="66"/>
      <c r="BM1474" s="66"/>
      <c r="BN1474" s="66"/>
      <c r="BO1474" s="66"/>
      <c r="BP1474" s="66"/>
      <c r="BQ1474" s="66"/>
      <c r="BR1474" s="66"/>
      <c r="BS1474" s="66"/>
      <c r="BT1474" s="66"/>
      <c r="BU1474" s="66"/>
      <c r="BV1474" s="66"/>
      <c r="BW1474" s="66"/>
      <c r="BX1474" s="66"/>
      <c r="BY1474" s="66"/>
      <c r="BZ1474" s="66"/>
      <c r="CA1474" s="66"/>
      <c r="CB1474" s="66"/>
      <c r="CC1474" s="66"/>
    </row>
    <row r="1475" spans="1:81" x14ac:dyDescent="0.25">
      <c r="A1475" s="66"/>
      <c r="B1475" s="66"/>
      <c r="C1475" s="79"/>
      <c r="D1475" s="67"/>
      <c r="E1475" s="66"/>
      <c r="F1475" s="66"/>
      <c r="G1475" s="66"/>
      <c r="H1475" s="66"/>
      <c r="I1475" s="110"/>
      <c r="J1475" s="110"/>
      <c r="K1475" s="111"/>
      <c r="L1475" s="111"/>
      <c r="M1475" s="112"/>
      <c r="N1475" s="112"/>
      <c r="O1475" s="112"/>
      <c r="P1475" s="66"/>
      <c r="Q1475" s="66"/>
      <c r="R1475" s="66"/>
      <c r="S1475" s="66"/>
      <c r="T1475" s="66"/>
      <c r="U1475" s="66"/>
      <c r="V1475" s="66"/>
      <c r="W1475" s="66"/>
      <c r="X1475" s="66"/>
      <c r="Y1475" s="66"/>
      <c r="Z1475" s="66"/>
      <c r="AA1475" s="66"/>
      <c r="AB1475" s="66"/>
      <c r="AC1475" s="66"/>
      <c r="AD1475" s="66"/>
      <c r="AE1475" s="66"/>
      <c r="AF1475" s="66"/>
      <c r="AG1475" s="66"/>
      <c r="AH1475" s="66"/>
      <c r="AI1475" s="66"/>
      <c r="AJ1475" s="66"/>
      <c r="AK1475" s="66"/>
      <c r="AL1475" s="66"/>
      <c r="AM1475" s="66"/>
      <c r="AN1475" s="66"/>
      <c r="AO1475" s="66"/>
      <c r="AP1475" s="66"/>
      <c r="AQ1475" s="66"/>
      <c r="AR1475" s="66"/>
      <c r="AS1475" s="66"/>
      <c r="AT1475" s="66"/>
      <c r="AU1475" s="66"/>
      <c r="AV1475" s="66"/>
      <c r="AW1475" s="66"/>
      <c r="AX1475" s="66"/>
      <c r="AY1475" s="66"/>
      <c r="AZ1475" s="66"/>
      <c r="BA1475" s="66"/>
      <c r="BB1475" s="66"/>
      <c r="BC1475" s="66"/>
      <c r="BD1475" s="66"/>
      <c r="BE1475" s="66"/>
      <c r="BF1475" s="66"/>
      <c r="BG1475" s="66"/>
      <c r="BH1475" s="66"/>
      <c r="BI1475" s="66"/>
      <c r="BJ1475" s="66"/>
      <c r="BK1475" s="66"/>
      <c r="BL1475" s="66"/>
      <c r="BM1475" s="66"/>
      <c r="BN1475" s="66"/>
      <c r="BO1475" s="66"/>
      <c r="BP1475" s="66"/>
      <c r="BQ1475" s="66"/>
      <c r="BR1475" s="66"/>
      <c r="BS1475" s="66"/>
      <c r="BT1475" s="66"/>
      <c r="BU1475" s="66"/>
      <c r="BV1475" s="66"/>
      <c r="BW1475" s="66"/>
      <c r="BX1475" s="66"/>
      <c r="BY1475" s="66"/>
      <c r="BZ1475" s="66"/>
      <c r="CA1475" s="66"/>
      <c r="CB1475" s="66"/>
      <c r="CC1475" s="66"/>
    </row>
    <row r="1476" spans="1:81" x14ac:dyDescent="0.25">
      <c r="A1476" s="66"/>
      <c r="B1476" s="66"/>
      <c r="C1476" s="79"/>
      <c r="D1476" s="67"/>
      <c r="E1476" s="66"/>
      <c r="F1476" s="66"/>
      <c r="G1476" s="66"/>
      <c r="H1476" s="66"/>
      <c r="I1476" s="110"/>
      <c r="J1476" s="110"/>
      <c r="K1476" s="111"/>
      <c r="L1476" s="111"/>
      <c r="M1476" s="112"/>
      <c r="N1476" s="112"/>
      <c r="O1476" s="112"/>
      <c r="P1476" s="66"/>
      <c r="Q1476" s="66"/>
      <c r="R1476" s="66"/>
      <c r="S1476" s="66"/>
      <c r="T1476" s="66"/>
      <c r="U1476" s="66"/>
      <c r="V1476" s="66"/>
      <c r="W1476" s="66"/>
      <c r="X1476" s="66"/>
      <c r="Y1476" s="66"/>
      <c r="Z1476" s="66"/>
      <c r="AA1476" s="66"/>
      <c r="AB1476" s="66"/>
      <c r="AC1476" s="66"/>
      <c r="AD1476" s="66"/>
      <c r="AE1476" s="66"/>
      <c r="AF1476" s="66"/>
      <c r="AG1476" s="66"/>
      <c r="AH1476" s="66"/>
      <c r="AI1476" s="66"/>
      <c r="AJ1476" s="66"/>
      <c r="AK1476" s="66"/>
      <c r="AL1476" s="66"/>
      <c r="AM1476" s="66"/>
      <c r="AN1476" s="66"/>
      <c r="AO1476" s="66"/>
      <c r="AP1476" s="66"/>
      <c r="AQ1476" s="66"/>
      <c r="AR1476" s="66"/>
      <c r="AS1476" s="66"/>
      <c r="AT1476" s="66"/>
      <c r="AU1476" s="66"/>
      <c r="AV1476" s="66"/>
      <c r="AW1476" s="66"/>
      <c r="AX1476" s="66"/>
      <c r="AY1476" s="66"/>
      <c r="AZ1476" s="66"/>
      <c r="BA1476" s="66"/>
      <c r="BB1476" s="66"/>
      <c r="BC1476" s="66"/>
      <c r="BD1476" s="66"/>
      <c r="BE1476" s="66"/>
      <c r="BF1476" s="66"/>
      <c r="BG1476" s="66"/>
      <c r="BH1476" s="66"/>
      <c r="BI1476" s="66"/>
      <c r="BJ1476" s="66"/>
      <c r="BK1476" s="66"/>
      <c r="BL1476" s="66"/>
      <c r="BM1476" s="66"/>
      <c r="BN1476" s="66"/>
      <c r="BO1476" s="66"/>
      <c r="BP1476" s="66"/>
      <c r="BQ1476" s="66"/>
      <c r="BR1476" s="66"/>
      <c r="BS1476" s="66"/>
      <c r="BT1476" s="66"/>
      <c r="BU1476" s="66"/>
      <c r="BV1476" s="66"/>
      <c r="BW1476" s="66"/>
      <c r="BX1476" s="66"/>
      <c r="BY1476" s="66"/>
      <c r="BZ1476" s="66"/>
      <c r="CA1476" s="66"/>
      <c r="CB1476" s="66"/>
      <c r="CC1476" s="66"/>
    </row>
    <row r="1477" spans="1:81" x14ac:dyDescent="0.25">
      <c r="A1477" s="66"/>
      <c r="B1477" s="66"/>
      <c r="C1477" s="79"/>
      <c r="D1477" s="67"/>
      <c r="E1477" s="66"/>
      <c r="F1477" s="66"/>
      <c r="G1477" s="66"/>
      <c r="H1477" s="66"/>
      <c r="I1477" s="110"/>
      <c r="J1477" s="110"/>
      <c r="K1477" s="111"/>
      <c r="L1477" s="111"/>
      <c r="M1477" s="112"/>
      <c r="N1477" s="112"/>
      <c r="O1477" s="112"/>
      <c r="P1477" s="66"/>
      <c r="Q1477" s="66"/>
      <c r="R1477" s="66"/>
      <c r="S1477" s="66"/>
      <c r="T1477" s="66"/>
      <c r="U1477" s="66"/>
      <c r="V1477" s="66"/>
      <c r="W1477" s="66"/>
      <c r="X1477" s="66"/>
      <c r="Y1477" s="66"/>
      <c r="Z1477" s="66"/>
      <c r="AA1477" s="66"/>
      <c r="AB1477" s="66"/>
      <c r="AC1477" s="66"/>
      <c r="AD1477" s="66"/>
      <c r="AE1477" s="66"/>
      <c r="AF1477" s="66"/>
      <c r="AG1477" s="66"/>
      <c r="AH1477" s="66"/>
      <c r="AI1477" s="66"/>
      <c r="AJ1477" s="66"/>
      <c r="AK1477" s="66"/>
      <c r="AL1477" s="66"/>
      <c r="AM1477" s="66"/>
      <c r="AN1477" s="66"/>
      <c r="AO1477" s="66"/>
      <c r="AP1477" s="66"/>
      <c r="AQ1477" s="66"/>
      <c r="AR1477" s="66"/>
      <c r="AS1477" s="66"/>
      <c r="AT1477" s="66"/>
      <c r="AU1477" s="66"/>
      <c r="AV1477" s="66"/>
      <c r="AW1477" s="66"/>
      <c r="AX1477" s="66"/>
      <c r="AY1477" s="66"/>
      <c r="AZ1477" s="66"/>
      <c r="BA1477" s="66"/>
      <c r="BB1477" s="66"/>
      <c r="BC1477" s="66"/>
      <c r="BD1477" s="66"/>
      <c r="BE1477" s="66"/>
      <c r="BF1477" s="66"/>
      <c r="BG1477" s="66"/>
      <c r="BH1477" s="66"/>
      <c r="BI1477" s="66"/>
      <c r="BJ1477" s="66"/>
      <c r="BK1477" s="66"/>
      <c r="BL1477" s="66"/>
      <c r="BM1477" s="66"/>
      <c r="BN1477" s="66"/>
      <c r="BO1477" s="66"/>
      <c r="BP1477" s="66"/>
      <c r="BQ1477" s="66"/>
      <c r="BR1477" s="66"/>
      <c r="BS1477" s="66"/>
      <c r="BT1477" s="66"/>
      <c r="BU1477" s="66"/>
      <c r="BV1477" s="66"/>
      <c r="BW1477" s="66"/>
      <c r="BX1477" s="66"/>
      <c r="BY1477" s="66"/>
      <c r="BZ1477" s="66"/>
      <c r="CA1477" s="66"/>
      <c r="CB1477" s="66"/>
      <c r="CC1477" s="66"/>
    </row>
    <row r="1478" spans="1:81" x14ac:dyDescent="0.25">
      <c r="A1478" s="66"/>
      <c r="B1478" s="66"/>
      <c r="C1478" s="79"/>
      <c r="D1478" s="67"/>
      <c r="E1478" s="66"/>
      <c r="F1478" s="66"/>
      <c r="G1478" s="66"/>
      <c r="H1478" s="66"/>
      <c r="I1478" s="110"/>
      <c r="J1478" s="110"/>
      <c r="K1478" s="111"/>
      <c r="L1478" s="111"/>
      <c r="M1478" s="112"/>
      <c r="N1478" s="112"/>
      <c r="O1478" s="112"/>
      <c r="P1478" s="66"/>
      <c r="Q1478" s="66"/>
      <c r="R1478" s="66"/>
      <c r="S1478" s="66"/>
      <c r="T1478" s="66"/>
      <c r="U1478" s="66"/>
      <c r="V1478" s="66"/>
      <c r="W1478" s="66"/>
      <c r="X1478" s="66"/>
      <c r="Y1478" s="66"/>
      <c r="Z1478" s="66"/>
      <c r="AA1478" s="66"/>
      <c r="AB1478" s="66"/>
      <c r="AC1478" s="66"/>
      <c r="AD1478" s="66"/>
      <c r="AE1478" s="66"/>
      <c r="AF1478" s="66"/>
      <c r="AG1478" s="66"/>
      <c r="AH1478" s="66"/>
      <c r="AI1478" s="66"/>
      <c r="AJ1478" s="66"/>
      <c r="AK1478" s="66"/>
      <c r="AL1478" s="66"/>
      <c r="AM1478" s="66"/>
      <c r="AN1478" s="66"/>
      <c r="AO1478" s="66"/>
      <c r="AP1478" s="66"/>
      <c r="AQ1478" s="66"/>
      <c r="AR1478" s="66"/>
      <c r="AS1478" s="66"/>
      <c r="AT1478" s="66"/>
      <c r="AU1478" s="66"/>
      <c r="AV1478" s="66"/>
      <c r="AW1478" s="66"/>
      <c r="AX1478" s="66"/>
      <c r="AY1478" s="66"/>
      <c r="AZ1478" s="66"/>
      <c r="BA1478" s="66"/>
      <c r="BB1478" s="66"/>
      <c r="BC1478" s="66"/>
      <c r="BD1478" s="66"/>
      <c r="BE1478" s="66"/>
      <c r="BF1478" s="66"/>
      <c r="BG1478" s="66"/>
      <c r="BH1478" s="66"/>
      <c r="BI1478" s="66"/>
      <c r="BJ1478" s="66"/>
      <c r="BK1478" s="66"/>
      <c r="BL1478" s="66"/>
      <c r="BM1478" s="66"/>
      <c r="BN1478" s="66"/>
      <c r="BO1478" s="66"/>
      <c r="BP1478" s="66"/>
      <c r="BQ1478" s="66"/>
      <c r="BR1478" s="66"/>
      <c r="BS1478" s="66"/>
      <c r="BT1478" s="66"/>
      <c r="BU1478" s="66"/>
      <c r="BV1478" s="66"/>
      <c r="BW1478" s="66"/>
      <c r="BX1478" s="66"/>
      <c r="BY1478" s="66"/>
      <c r="BZ1478" s="66"/>
      <c r="CA1478" s="66"/>
      <c r="CB1478" s="66"/>
      <c r="CC1478" s="66"/>
    </row>
    <row r="1479" spans="1:81" x14ac:dyDescent="0.25">
      <c r="A1479" s="66"/>
      <c r="B1479" s="66"/>
      <c r="C1479" s="79"/>
      <c r="D1479" s="67"/>
      <c r="E1479" s="66"/>
      <c r="F1479" s="66"/>
      <c r="G1479" s="66"/>
      <c r="H1479" s="66"/>
      <c r="I1479" s="110"/>
      <c r="J1479" s="110"/>
      <c r="K1479" s="111"/>
      <c r="L1479" s="111"/>
      <c r="M1479" s="112"/>
      <c r="N1479" s="112"/>
      <c r="O1479" s="112"/>
      <c r="P1479" s="66"/>
      <c r="Q1479" s="66"/>
      <c r="R1479" s="66"/>
      <c r="S1479" s="66"/>
      <c r="T1479" s="66"/>
      <c r="U1479" s="66"/>
      <c r="V1479" s="66"/>
      <c r="W1479" s="66"/>
      <c r="X1479" s="66"/>
      <c r="Y1479" s="66"/>
      <c r="Z1479" s="66"/>
      <c r="AA1479" s="66"/>
      <c r="AB1479" s="66"/>
      <c r="AC1479" s="66"/>
      <c r="AD1479" s="66"/>
      <c r="AE1479" s="66"/>
      <c r="AF1479" s="66"/>
      <c r="AG1479" s="66"/>
      <c r="AH1479" s="66"/>
      <c r="AI1479" s="66"/>
      <c r="AJ1479" s="66"/>
      <c r="AK1479" s="66"/>
      <c r="AL1479" s="66"/>
      <c r="AM1479" s="66"/>
      <c r="AN1479" s="66"/>
      <c r="AO1479" s="66"/>
      <c r="AP1479" s="66"/>
      <c r="AQ1479" s="66"/>
      <c r="AR1479" s="66"/>
      <c r="AS1479" s="66"/>
      <c r="AT1479" s="66"/>
      <c r="AU1479" s="66"/>
      <c r="AV1479" s="66"/>
      <c r="AW1479" s="66"/>
      <c r="AX1479" s="66"/>
      <c r="AY1479" s="66"/>
      <c r="AZ1479" s="66"/>
      <c r="BA1479" s="66"/>
      <c r="BB1479" s="66"/>
      <c r="BC1479" s="66"/>
      <c r="BD1479" s="66"/>
      <c r="BE1479" s="66"/>
      <c r="BF1479" s="66"/>
      <c r="BG1479" s="66"/>
      <c r="BH1479" s="66"/>
      <c r="BI1479" s="66"/>
      <c r="BJ1479" s="66"/>
      <c r="BK1479" s="66"/>
      <c r="BL1479" s="66"/>
      <c r="BM1479" s="66"/>
      <c r="BN1479" s="66"/>
      <c r="BO1479" s="66"/>
      <c r="BP1479" s="66"/>
      <c r="BQ1479" s="66"/>
      <c r="BR1479" s="66"/>
      <c r="BS1479" s="66"/>
      <c r="BT1479" s="66"/>
      <c r="BU1479" s="66"/>
      <c r="BV1479" s="66"/>
      <c r="BW1479" s="66"/>
      <c r="BX1479" s="66"/>
      <c r="BY1479" s="66"/>
      <c r="BZ1479" s="66"/>
      <c r="CA1479" s="66"/>
      <c r="CB1479" s="66"/>
      <c r="CC1479" s="66"/>
    </row>
    <row r="1480" spans="1:81" x14ac:dyDescent="0.25">
      <c r="A1480" s="66"/>
      <c r="B1480" s="66"/>
      <c r="C1480" s="79"/>
      <c r="D1480" s="67"/>
      <c r="E1480" s="66"/>
      <c r="F1480" s="66"/>
      <c r="G1480" s="66"/>
      <c r="H1480" s="66"/>
      <c r="I1480" s="110"/>
      <c r="J1480" s="110"/>
      <c r="K1480" s="111"/>
      <c r="L1480" s="111"/>
      <c r="M1480" s="112"/>
      <c r="N1480" s="112"/>
      <c r="O1480" s="112"/>
      <c r="P1480" s="66"/>
      <c r="Q1480" s="66"/>
      <c r="R1480" s="66"/>
      <c r="S1480" s="66"/>
      <c r="T1480" s="66"/>
      <c r="U1480" s="66"/>
      <c r="V1480" s="66"/>
      <c r="W1480" s="66"/>
      <c r="X1480" s="66"/>
      <c r="Y1480" s="66"/>
      <c r="Z1480" s="66"/>
      <c r="AA1480" s="66"/>
      <c r="AB1480" s="66"/>
      <c r="AC1480" s="66"/>
      <c r="AD1480" s="66"/>
      <c r="AE1480" s="66"/>
      <c r="AF1480" s="66"/>
      <c r="AG1480" s="66"/>
      <c r="AH1480" s="66"/>
      <c r="AI1480" s="66"/>
      <c r="AJ1480" s="66"/>
      <c r="AK1480" s="66"/>
      <c r="AL1480" s="66"/>
      <c r="AM1480" s="66"/>
      <c r="AN1480" s="66"/>
      <c r="AO1480" s="66"/>
      <c r="AP1480" s="66"/>
      <c r="AQ1480" s="66"/>
      <c r="AR1480" s="66"/>
      <c r="AS1480" s="66"/>
      <c r="AT1480" s="66"/>
      <c r="AU1480" s="66"/>
      <c r="AV1480" s="66"/>
      <c r="AW1480" s="66"/>
      <c r="AX1480" s="66"/>
      <c r="AY1480" s="66"/>
      <c r="AZ1480" s="66"/>
      <c r="BA1480" s="66"/>
      <c r="BB1480" s="66"/>
      <c r="BC1480" s="66"/>
      <c r="BD1480" s="66"/>
      <c r="BE1480" s="66"/>
      <c r="BF1480" s="66"/>
      <c r="BG1480" s="66"/>
      <c r="BH1480" s="66"/>
      <c r="BI1480" s="66"/>
      <c r="BJ1480" s="66"/>
      <c r="BK1480" s="66"/>
      <c r="BL1480" s="66"/>
      <c r="BM1480" s="66"/>
      <c r="BN1480" s="66"/>
      <c r="BO1480" s="66"/>
      <c r="BP1480" s="66"/>
      <c r="BQ1480" s="66"/>
      <c r="BR1480" s="66"/>
      <c r="BS1480" s="66"/>
      <c r="BT1480" s="66"/>
      <c r="BU1480" s="66"/>
      <c r="BV1480" s="66"/>
      <c r="BW1480" s="66"/>
      <c r="BX1480" s="66"/>
      <c r="BY1480" s="66"/>
      <c r="BZ1480" s="66"/>
      <c r="CA1480" s="66"/>
      <c r="CB1480" s="66"/>
      <c r="CC1480" s="66"/>
    </row>
    <row r="1481" spans="1:81" x14ac:dyDescent="0.25">
      <c r="A1481" s="66"/>
      <c r="B1481" s="66"/>
      <c r="C1481" s="79"/>
      <c r="D1481" s="67"/>
      <c r="E1481" s="66"/>
      <c r="F1481" s="66"/>
      <c r="G1481" s="66"/>
      <c r="H1481" s="66"/>
      <c r="I1481" s="110"/>
      <c r="J1481" s="110"/>
      <c r="K1481" s="111"/>
      <c r="L1481" s="111"/>
      <c r="M1481" s="112"/>
      <c r="N1481" s="112"/>
      <c r="O1481" s="112"/>
      <c r="P1481" s="66"/>
      <c r="Q1481" s="66"/>
      <c r="R1481" s="66"/>
      <c r="S1481" s="66"/>
      <c r="T1481" s="66"/>
      <c r="U1481" s="66"/>
      <c r="V1481" s="66"/>
      <c r="W1481" s="66"/>
      <c r="X1481" s="66"/>
      <c r="Y1481" s="66"/>
      <c r="Z1481" s="66"/>
      <c r="AA1481" s="66"/>
      <c r="AB1481" s="66"/>
      <c r="AC1481" s="66"/>
      <c r="AD1481" s="66"/>
      <c r="AE1481" s="66"/>
      <c r="AF1481" s="66"/>
      <c r="AG1481" s="66"/>
      <c r="AH1481" s="66"/>
      <c r="AI1481" s="66"/>
      <c r="AJ1481" s="66"/>
      <c r="AK1481" s="66"/>
      <c r="AL1481" s="66"/>
      <c r="AM1481" s="66"/>
      <c r="AN1481" s="66"/>
      <c r="AO1481" s="66"/>
      <c r="AP1481" s="66"/>
      <c r="AQ1481" s="66"/>
      <c r="AR1481" s="66"/>
      <c r="AS1481" s="66"/>
      <c r="AT1481" s="66"/>
      <c r="AU1481" s="66"/>
      <c r="AV1481" s="66"/>
      <c r="AW1481" s="66"/>
      <c r="AX1481" s="66"/>
      <c r="AY1481" s="66"/>
      <c r="AZ1481" s="66"/>
      <c r="BA1481" s="66"/>
      <c r="BB1481" s="66"/>
      <c r="BC1481" s="66"/>
      <c r="BD1481" s="66"/>
      <c r="BE1481" s="66"/>
      <c r="BF1481" s="66"/>
      <c r="BG1481" s="66"/>
      <c r="BH1481" s="66"/>
      <c r="BI1481" s="66"/>
      <c r="BJ1481" s="66"/>
      <c r="BK1481" s="66"/>
      <c r="BL1481" s="66"/>
      <c r="BM1481" s="66"/>
      <c r="BN1481" s="66"/>
      <c r="BO1481" s="66"/>
      <c r="BP1481" s="66"/>
      <c r="BQ1481" s="66"/>
      <c r="BR1481" s="66"/>
      <c r="BS1481" s="66"/>
      <c r="BT1481" s="66"/>
      <c r="BU1481" s="66"/>
      <c r="BV1481" s="66"/>
      <c r="BW1481" s="66"/>
      <c r="BX1481" s="66"/>
      <c r="BY1481" s="66"/>
      <c r="BZ1481" s="66"/>
      <c r="CA1481" s="66"/>
      <c r="CB1481" s="66"/>
      <c r="CC1481" s="66"/>
    </row>
    <row r="1482" spans="1:81" x14ac:dyDescent="0.25">
      <c r="A1482" s="66"/>
      <c r="B1482" s="66"/>
      <c r="C1482" s="79"/>
      <c r="D1482" s="67"/>
      <c r="E1482" s="66"/>
      <c r="F1482" s="66"/>
      <c r="G1482" s="66"/>
      <c r="H1482" s="66"/>
      <c r="I1482" s="110"/>
      <c r="J1482" s="110"/>
      <c r="K1482" s="111"/>
      <c r="L1482" s="111"/>
      <c r="M1482" s="112"/>
      <c r="N1482" s="112"/>
      <c r="O1482" s="112"/>
      <c r="P1482" s="66"/>
      <c r="Q1482" s="66"/>
      <c r="R1482" s="66"/>
      <c r="S1482" s="66"/>
      <c r="T1482" s="66"/>
      <c r="U1482" s="66"/>
      <c r="V1482" s="66"/>
      <c r="W1482" s="66"/>
      <c r="X1482" s="66"/>
      <c r="Y1482" s="66"/>
      <c r="Z1482" s="66"/>
      <c r="AA1482" s="66"/>
      <c r="AB1482" s="66"/>
      <c r="AC1482" s="66"/>
      <c r="AD1482" s="66"/>
      <c r="AE1482" s="66"/>
      <c r="AF1482" s="66"/>
      <c r="AG1482" s="66"/>
      <c r="AH1482" s="66"/>
      <c r="AI1482" s="66"/>
      <c r="AJ1482" s="66"/>
      <c r="AK1482" s="66"/>
      <c r="AL1482" s="66"/>
      <c r="AM1482" s="66"/>
      <c r="AN1482" s="66"/>
      <c r="AO1482" s="66"/>
      <c r="AP1482" s="66"/>
      <c r="AQ1482" s="66"/>
      <c r="AR1482" s="66"/>
      <c r="AS1482" s="66"/>
      <c r="AT1482" s="66"/>
      <c r="AU1482" s="66"/>
      <c r="AV1482" s="66"/>
      <c r="AW1482" s="66"/>
      <c r="AX1482" s="66"/>
      <c r="AY1482" s="66"/>
      <c r="AZ1482" s="66"/>
      <c r="BA1482" s="66"/>
      <c r="BB1482" s="66"/>
      <c r="BC1482" s="66"/>
      <c r="BD1482" s="66"/>
      <c r="BE1482" s="66"/>
      <c r="BF1482" s="66"/>
      <c r="BG1482" s="66"/>
      <c r="BH1482" s="66"/>
      <c r="BI1482" s="66"/>
      <c r="BJ1482" s="66"/>
      <c r="BK1482" s="66"/>
      <c r="BL1482" s="66"/>
      <c r="BM1482" s="66"/>
      <c r="BN1482" s="66"/>
      <c r="BO1482" s="66"/>
      <c r="BP1482" s="66"/>
      <c r="BQ1482" s="66"/>
      <c r="BR1482" s="66"/>
      <c r="BS1482" s="66"/>
      <c r="BT1482" s="66"/>
      <c r="BU1482" s="66"/>
      <c r="BV1482" s="66"/>
      <c r="BW1482" s="66"/>
      <c r="BX1482" s="66"/>
      <c r="BY1482" s="66"/>
      <c r="BZ1482" s="66"/>
      <c r="CA1482" s="66"/>
      <c r="CB1482" s="66"/>
      <c r="CC1482" s="66"/>
    </row>
    <row r="1483" spans="1:81" x14ac:dyDescent="0.25">
      <c r="A1483" s="66"/>
      <c r="B1483" s="66"/>
      <c r="C1483" s="79"/>
      <c r="D1483" s="67"/>
      <c r="E1483" s="66"/>
      <c r="F1483" s="66"/>
      <c r="G1483" s="66"/>
      <c r="H1483" s="66"/>
      <c r="I1483" s="110"/>
      <c r="J1483" s="110"/>
      <c r="K1483" s="111"/>
      <c r="L1483" s="111"/>
      <c r="M1483" s="112"/>
      <c r="N1483" s="112"/>
      <c r="O1483" s="112"/>
      <c r="P1483" s="66"/>
      <c r="Q1483" s="66"/>
      <c r="R1483" s="66"/>
      <c r="S1483" s="66"/>
      <c r="T1483" s="66"/>
      <c r="U1483" s="66"/>
      <c r="V1483" s="66"/>
      <c r="W1483" s="66"/>
      <c r="X1483" s="66"/>
      <c r="Y1483" s="66"/>
      <c r="Z1483" s="66"/>
      <c r="AA1483" s="66"/>
      <c r="AB1483" s="66"/>
      <c r="AC1483" s="66"/>
      <c r="AD1483" s="66"/>
      <c r="AE1483" s="66"/>
      <c r="AF1483" s="66"/>
      <c r="AG1483" s="66"/>
      <c r="AH1483" s="66"/>
      <c r="AI1483" s="66"/>
      <c r="AJ1483" s="66"/>
      <c r="AK1483" s="66"/>
      <c r="AL1483" s="66"/>
      <c r="AM1483" s="66"/>
      <c r="AN1483" s="66"/>
      <c r="AO1483" s="66"/>
      <c r="AP1483" s="66"/>
      <c r="AQ1483" s="66"/>
      <c r="AR1483" s="66"/>
      <c r="AS1483" s="66"/>
      <c r="AT1483" s="66"/>
      <c r="AU1483" s="66"/>
      <c r="AV1483" s="66"/>
      <c r="AW1483" s="66"/>
      <c r="AX1483" s="66"/>
      <c r="AY1483" s="66"/>
      <c r="AZ1483" s="66"/>
      <c r="BA1483" s="66"/>
      <c r="BB1483" s="66"/>
      <c r="BC1483" s="66"/>
      <c r="BD1483" s="66"/>
      <c r="BE1483" s="66"/>
      <c r="BF1483" s="66"/>
      <c r="BG1483" s="66"/>
      <c r="BH1483" s="66"/>
      <c r="BI1483" s="66"/>
      <c r="BJ1483" s="66"/>
      <c r="BK1483" s="66"/>
      <c r="BL1483" s="66"/>
      <c r="BM1483" s="66"/>
      <c r="BN1483" s="66"/>
      <c r="BO1483" s="66"/>
      <c r="BP1483" s="66"/>
      <c r="BQ1483" s="66"/>
      <c r="BR1483" s="66"/>
      <c r="BS1483" s="66"/>
      <c r="BT1483" s="66"/>
      <c r="BU1483" s="66"/>
      <c r="BV1483" s="66"/>
      <c r="BW1483" s="66"/>
      <c r="BX1483" s="66"/>
      <c r="BY1483" s="66"/>
      <c r="BZ1483" s="66"/>
      <c r="CA1483" s="66"/>
      <c r="CB1483" s="66"/>
      <c r="CC1483" s="66"/>
    </row>
    <row r="1484" spans="1:81" x14ac:dyDescent="0.25">
      <c r="A1484" s="66"/>
      <c r="B1484" s="66"/>
      <c r="C1484" s="79"/>
      <c r="D1484" s="67"/>
      <c r="E1484" s="66"/>
      <c r="F1484" s="66"/>
      <c r="G1484" s="66"/>
      <c r="H1484" s="66"/>
      <c r="I1484" s="110"/>
      <c r="J1484" s="110"/>
      <c r="K1484" s="111"/>
      <c r="L1484" s="111"/>
      <c r="M1484" s="112"/>
      <c r="N1484" s="112"/>
      <c r="O1484" s="112"/>
      <c r="P1484" s="66"/>
      <c r="Q1484" s="66"/>
      <c r="R1484" s="66"/>
      <c r="S1484" s="66"/>
      <c r="T1484" s="66"/>
      <c r="U1484" s="66"/>
      <c r="V1484" s="66"/>
      <c r="W1484" s="66"/>
      <c r="X1484" s="66"/>
      <c r="Y1484" s="66"/>
      <c r="Z1484" s="66"/>
      <c r="AA1484" s="66"/>
      <c r="AB1484" s="66"/>
      <c r="AC1484" s="66"/>
      <c r="AD1484" s="66"/>
      <c r="AE1484" s="66"/>
      <c r="AF1484" s="66"/>
      <c r="AG1484" s="66"/>
      <c r="AH1484" s="66"/>
      <c r="AI1484" s="66"/>
      <c r="AJ1484" s="66"/>
      <c r="AK1484" s="66"/>
      <c r="AL1484" s="66"/>
      <c r="AM1484" s="66"/>
      <c r="AN1484" s="66"/>
      <c r="AO1484" s="66"/>
      <c r="AP1484" s="66"/>
      <c r="AQ1484" s="66"/>
      <c r="AR1484" s="66"/>
      <c r="AS1484" s="66"/>
      <c r="AT1484" s="66"/>
      <c r="AU1484" s="66"/>
      <c r="AV1484" s="66"/>
      <c r="AW1484" s="66"/>
      <c r="AX1484" s="66"/>
      <c r="AY1484" s="66"/>
      <c r="AZ1484" s="66"/>
      <c r="BA1484" s="66"/>
      <c r="BB1484" s="66"/>
      <c r="BC1484" s="66"/>
      <c r="BD1484" s="66"/>
      <c r="BE1484" s="66"/>
      <c r="BF1484" s="66"/>
      <c r="BG1484" s="66"/>
      <c r="BH1484" s="66"/>
      <c r="BI1484" s="66"/>
      <c r="BJ1484" s="66"/>
      <c r="BK1484" s="66"/>
      <c r="BL1484" s="66"/>
      <c r="BM1484" s="66"/>
      <c r="BN1484" s="66"/>
      <c r="BO1484" s="66"/>
      <c r="BP1484" s="66"/>
      <c r="BQ1484" s="66"/>
      <c r="BR1484" s="66"/>
      <c r="BS1484" s="66"/>
      <c r="BT1484" s="66"/>
      <c r="BU1484" s="66"/>
      <c r="BV1484" s="66"/>
      <c r="BW1484" s="66"/>
      <c r="BX1484" s="66"/>
      <c r="BY1484" s="66"/>
      <c r="BZ1484" s="66"/>
      <c r="CA1484" s="66"/>
      <c r="CB1484" s="66"/>
      <c r="CC1484" s="66"/>
    </row>
    <row r="1485" spans="1:81" x14ac:dyDescent="0.25">
      <c r="A1485" s="66"/>
      <c r="B1485" s="66"/>
      <c r="C1485" s="79"/>
      <c r="D1485" s="67"/>
      <c r="E1485" s="66"/>
      <c r="F1485" s="66"/>
      <c r="G1485" s="66"/>
      <c r="H1485" s="66"/>
      <c r="I1485" s="110"/>
      <c r="J1485" s="110"/>
      <c r="K1485" s="111"/>
      <c r="L1485" s="111"/>
      <c r="M1485" s="112"/>
      <c r="N1485" s="112"/>
      <c r="O1485" s="112"/>
      <c r="P1485" s="66"/>
      <c r="Q1485" s="66"/>
      <c r="R1485" s="66"/>
      <c r="S1485" s="66"/>
      <c r="T1485" s="66"/>
      <c r="U1485" s="66"/>
      <c r="V1485" s="66"/>
      <c r="W1485" s="66"/>
      <c r="X1485" s="66"/>
      <c r="Y1485" s="66"/>
      <c r="Z1485" s="66"/>
      <c r="AA1485" s="66"/>
      <c r="AB1485" s="66"/>
      <c r="AC1485" s="66"/>
      <c r="AD1485" s="66"/>
      <c r="AE1485" s="66"/>
      <c r="AF1485" s="66"/>
      <c r="AG1485" s="66"/>
      <c r="AH1485" s="66"/>
      <c r="AI1485" s="66"/>
      <c r="AJ1485" s="66"/>
      <c r="AK1485" s="66"/>
      <c r="AL1485" s="66"/>
      <c r="AM1485" s="66"/>
      <c r="AN1485" s="66"/>
      <c r="AO1485" s="66"/>
      <c r="AP1485" s="66"/>
      <c r="AQ1485" s="66"/>
      <c r="AR1485" s="66"/>
      <c r="AS1485" s="66"/>
      <c r="AT1485" s="66"/>
      <c r="AU1485" s="66"/>
      <c r="AV1485" s="66"/>
      <c r="AW1485" s="66"/>
      <c r="AX1485" s="66"/>
      <c r="AY1485" s="66"/>
      <c r="AZ1485" s="66"/>
      <c r="BA1485" s="66"/>
      <c r="BB1485" s="66"/>
      <c r="BC1485" s="66"/>
      <c r="BD1485" s="66"/>
      <c r="BE1485" s="66"/>
      <c r="BF1485" s="66"/>
      <c r="BG1485" s="66"/>
      <c r="BH1485" s="66"/>
      <c r="BI1485" s="66"/>
      <c r="BJ1485" s="66"/>
      <c r="BK1485" s="66"/>
      <c r="BL1485" s="66"/>
      <c r="BM1485" s="66"/>
      <c r="BN1485" s="66"/>
      <c r="BO1485" s="66"/>
      <c r="BP1485" s="66"/>
      <c r="BQ1485" s="66"/>
      <c r="BR1485" s="66"/>
      <c r="BS1485" s="66"/>
      <c r="BT1485" s="66"/>
      <c r="BU1485" s="66"/>
      <c r="BV1485" s="66"/>
      <c r="BW1485" s="66"/>
      <c r="BX1485" s="66"/>
      <c r="BY1485" s="66"/>
      <c r="BZ1485" s="66"/>
      <c r="CA1485" s="66"/>
      <c r="CB1485" s="66"/>
      <c r="CC1485" s="66"/>
    </row>
    <row r="1486" spans="1:81" x14ac:dyDescent="0.25">
      <c r="A1486" s="66"/>
      <c r="B1486" s="66"/>
      <c r="C1486" s="79"/>
      <c r="D1486" s="67"/>
      <c r="E1486" s="66"/>
      <c r="F1486" s="66"/>
      <c r="G1486" s="66"/>
      <c r="H1486" s="66"/>
      <c r="I1486" s="110"/>
      <c r="J1486" s="110"/>
      <c r="K1486" s="111"/>
      <c r="L1486" s="111"/>
      <c r="M1486" s="112"/>
      <c r="N1486" s="112"/>
      <c r="O1486" s="112"/>
      <c r="P1486" s="66"/>
      <c r="Q1486" s="66"/>
      <c r="R1486" s="66"/>
      <c r="S1486" s="66"/>
      <c r="T1486" s="66"/>
      <c r="U1486" s="66"/>
      <c r="V1486" s="66"/>
      <c r="W1486" s="66"/>
      <c r="X1486" s="66"/>
      <c r="Y1486" s="66"/>
      <c r="Z1486" s="66"/>
      <c r="AA1486" s="66"/>
      <c r="AB1486" s="66"/>
      <c r="AC1486" s="66"/>
      <c r="AD1486" s="66"/>
      <c r="AE1486" s="66"/>
      <c r="AF1486" s="66"/>
      <c r="AG1486" s="66"/>
      <c r="AH1486" s="66"/>
      <c r="AI1486" s="66"/>
      <c r="AJ1486" s="66"/>
      <c r="AK1486" s="66"/>
      <c r="AL1486" s="66"/>
      <c r="AM1486" s="66"/>
      <c r="AN1486" s="66"/>
      <c r="AO1486" s="66"/>
      <c r="AP1486" s="66"/>
      <c r="AQ1486" s="66"/>
      <c r="AR1486" s="66"/>
      <c r="AS1486" s="66"/>
      <c r="AT1486" s="66"/>
      <c r="AU1486" s="66"/>
      <c r="AV1486" s="66"/>
      <c r="AW1486" s="66"/>
      <c r="AX1486" s="66"/>
      <c r="AY1486" s="66"/>
      <c r="AZ1486" s="66"/>
      <c r="BA1486" s="66"/>
      <c r="BB1486" s="66"/>
      <c r="BC1486" s="66"/>
      <c r="BD1486" s="66"/>
      <c r="BE1486" s="66"/>
      <c r="BF1486" s="66"/>
      <c r="BG1486" s="66"/>
      <c r="BH1486" s="66"/>
      <c r="BI1486" s="66"/>
      <c r="BJ1486" s="66"/>
      <c r="BK1486" s="66"/>
      <c r="BL1486" s="66"/>
      <c r="BM1486" s="66"/>
      <c r="BN1486" s="66"/>
      <c r="BO1486" s="66"/>
      <c r="BP1486" s="66"/>
      <c r="BQ1486" s="66"/>
      <c r="BR1486" s="66"/>
      <c r="BS1486" s="66"/>
      <c r="BT1486" s="66"/>
      <c r="BU1486" s="66"/>
      <c r="BV1486" s="66"/>
      <c r="BW1486" s="66"/>
      <c r="BX1486" s="66"/>
      <c r="BY1486" s="66"/>
      <c r="BZ1486" s="66"/>
      <c r="CA1486" s="66"/>
      <c r="CB1486" s="66"/>
      <c r="CC1486" s="66"/>
    </row>
    <row r="1487" spans="1:81" x14ac:dyDescent="0.25">
      <c r="A1487" s="66"/>
      <c r="B1487" s="66"/>
      <c r="C1487" s="79"/>
      <c r="D1487" s="67"/>
      <c r="E1487" s="66"/>
      <c r="F1487" s="66"/>
      <c r="G1487" s="66"/>
      <c r="H1487" s="66"/>
      <c r="I1487" s="110"/>
      <c r="J1487" s="110"/>
      <c r="K1487" s="111"/>
      <c r="L1487" s="111"/>
      <c r="M1487" s="112"/>
      <c r="N1487" s="112"/>
      <c r="O1487" s="112"/>
      <c r="P1487" s="66"/>
      <c r="Q1487" s="66"/>
      <c r="R1487" s="66"/>
      <c r="S1487" s="66"/>
      <c r="T1487" s="66"/>
      <c r="U1487" s="66"/>
      <c r="V1487" s="66"/>
      <c r="W1487" s="66"/>
      <c r="X1487" s="66"/>
      <c r="Y1487" s="66"/>
      <c r="Z1487" s="66"/>
      <c r="AA1487" s="66"/>
      <c r="AB1487" s="66"/>
      <c r="AC1487" s="66"/>
      <c r="AD1487" s="66"/>
      <c r="AE1487" s="66"/>
      <c r="AF1487" s="66"/>
      <c r="AG1487" s="66"/>
      <c r="AH1487" s="66"/>
      <c r="AI1487" s="66"/>
      <c r="AJ1487" s="66"/>
      <c r="AK1487" s="66"/>
      <c r="AL1487" s="66"/>
      <c r="AM1487" s="66"/>
      <c r="AN1487" s="66"/>
      <c r="AO1487" s="66"/>
      <c r="AP1487" s="66"/>
      <c r="AQ1487" s="66"/>
      <c r="AR1487" s="66"/>
      <c r="AS1487" s="66"/>
      <c r="AT1487" s="66"/>
      <c r="AU1487" s="66"/>
      <c r="AV1487" s="66"/>
      <c r="AW1487" s="66"/>
      <c r="AX1487" s="66"/>
      <c r="AY1487" s="66"/>
      <c r="AZ1487" s="66"/>
      <c r="BA1487" s="66"/>
      <c r="BB1487" s="66"/>
      <c r="BC1487" s="66"/>
      <c r="BD1487" s="66"/>
      <c r="BE1487" s="66"/>
      <c r="BF1487" s="66"/>
      <c r="BG1487" s="66"/>
      <c r="BH1487" s="66"/>
      <c r="BI1487" s="66"/>
      <c r="BJ1487" s="66"/>
      <c r="BK1487" s="66"/>
      <c r="BL1487" s="66"/>
      <c r="BM1487" s="66"/>
      <c r="BN1487" s="66"/>
      <c r="BO1487" s="66"/>
      <c r="BP1487" s="66"/>
      <c r="BQ1487" s="66"/>
      <c r="BR1487" s="66"/>
      <c r="BS1487" s="66"/>
      <c r="BT1487" s="66"/>
      <c r="BU1487" s="66"/>
      <c r="BV1487" s="66"/>
      <c r="BW1487" s="66"/>
      <c r="BX1487" s="66"/>
      <c r="BY1487" s="66"/>
      <c r="BZ1487" s="66"/>
      <c r="CA1487" s="66"/>
      <c r="CB1487" s="66"/>
      <c r="CC1487" s="66"/>
    </row>
    <row r="1488" spans="1:81" x14ac:dyDescent="0.25">
      <c r="A1488" s="66"/>
      <c r="B1488" s="66"/>
      <c r="C1488" s="79"/>
      <c r="D1488" s="67"/>
      <c r="E1488" s="66"/>
      <c r="F1488" s="66"/>
      <c r="G1488" s="66"/>
      <c r="H1488" s="66"/>
      <c r="I1488" s="110"/>
      <c r="J1488" s="110"/>
      <c r="K1488" s="111"/>
      <c r="L1488" s="111"/>
      <c r="M1488" s="112"/>
      <c r="N1488" s="112"/>
      <c r="O1488" s="112"/>
      <c r="P1488" s="66"/>
      <c r="Q1488" s="66"/>
      <c r="R1488" s="66"/>
      <c r="S1488" s="66"/>
      <c r="T1488" s="66"/>
      <c r="U1488" s="66"/>
      <c r="V1488" s="66"/>
      <c r="W1488" s="66"/>
      <c r="X1488" s="66"/>
      <c r="Y1488" s="66"/>
      <c r="Z1488" s="66"/>
      <c r="AA1488" s="66"/>
      <c r="AB1488" s="66"/>
      <c r="AC1488" s="66"/>
      <c r="AD1488" s="66"/>
      <c r="AE1488" s="66"/>
      <c r="AF1488" s="66"/>
      <c r="AG1488" s="66"/>
      <c r="AH1488" s="66"/>
      <c r="AI1488" s="66"/>
      <c r="AJ1488" s="66"/>
      <c r="AK1488" s="66"/>
      <c r="AL1488" s="66"/>
      <c r="AM1488" s="66"/>
      <c r="AN1488" s="66"/>
      <c r="AO1488" s="66"/>
      <c r="AP1488" s="66"/>
      <c r="AQ1488" s="66"/>
      <c r="AR1488" s="66"/>
      <c r="AS1488" s="66"/>
      <c r="AT1488" s="66"/>
      <c r="AU1488" s="66"/>
      <c r="AV1488" s="66"/>
      <c r="AW1488" s="66"/>
      <c r="AX1488" s="66"/>
      <c r="AY1488" s="66"/>
      <c r="AZ1488" s="66"/>
      <c r="BA1488" s="66"/>
      <c r="BB1488" s="66"/>
      <c r="BC1488" s="66"/>
      <c r="BD1488" s="66"/>
      <c r="BE1488" s="66"/>
      <c r="BF1488" s="66"/>
      <c r="BG1488" s="66"/>
      <c r="BH1488" s="66"/>
      <c r="BI1488" s="66"/>
      <c r="BJ1488" s="66"/>
      <c r="BK1488" s="66"/>
      <c r="BL1488" s="66"/>
      <c r="BM1488" s="66"/>
      <c r="BN1488" s="66"/>
      <c r="BO1488" s="66"/>
      <c r="BP1488" s="66"/>
      <c r="BQ1488" s="66"/>
      <c r="BR1488" s="66"/>
      <c r="BS1488" s="66"/>
      <c r="BT1488" s="66"/>
      <c r="BU1488" s="66"/>
      <c r="BV1488" s="66"/>
      <c r="BW1488" s="66"/>
      <c r="BX1488" s="66"/>
      <c r="BY1488" s="66"/>
      <c r="BZ1488" s="66"/>
      <c r="CA1488" s="66"/>
      <c r="CB1488" s="66"/>
      <c r="CC1488" s="66"/>
    </row>
    <row r="1489" spans="1:81" x14ac:dyDescent="0.25">
      <c r="A1489" s="66"/>
      <c r="B1489" s="66"/>
      <c r="C1489" s="79"/>
      <c r="D1489" s="67"/>
      <c r="E1489" s="66"/>
      <c r="F1489" s="66"/>
      <c r="G1489" s="66"/>
      <c r="H1489" s="66"/>
      <c r="I1489" s="110"/>
      <c r="J1489" s="110"/>
      <c r="K1489" s="111"/>
      <c r="L1489" s="111"/>
      <c r="M1489" s="112"/>
      <c r="N1489" s="112"/>
      <c r="O1489" s="112"/>
      <c r="P1489" s="66"/>
      <c r="Q1489" s="66"/>
      <c r="R1489" s="66"/>
      <c r="S1489" s="66"/>
      <c r="T1489" s="66"/>
      <c r="U1489" s="66"/>
      <c r="V1489" s="66"/>
      <c r="W1489" s="66"/>
      <c r="X1489" s="66"/>
      <c r="Y1489" s="66"/>
      <c r="Z1489" s="66"/>
      <c r="AA1489" s="66"/>
      <c r="AB1489" s="66"/>
      <c r="AC1489" s="66"/>
      <c r="AD1489" s="66"/>
      <c r="AE1489" s="66"/>
      <c r="AF1489" s="66"/>
      <c r="AG1489" s="66"/>
      <c r="AH1489" s="66"/>
      <c r="AI1489" s="66"/>
      <c r="AJ1489" s="66"/>
      <c r="AK1489" s="66"/>
      <c r="AL1489" s="66"/>
      <c r="AM1489" s="66"/>
      <c r="AN1489" s="66"/>
      <c r="AO1489" s="66"/>
      <c r="AP1489" s="66"/>
      <c r="AQ1489" s="66"/>
      <c r="AR1489" s="66"/>
      <c r="AS1489" s="66"/>
      <c r="AT1489" s="66"/>
      <c r="AU1489" s="66"/>
      <c r="AV1489" s="66"/>
      <c r="AW1489" s="66"/>
      <c r="AX1489" s="66"/>
      <c r="AY1489" s="66"/>
      <c r="AZ1489" s="66"/>
      <c r="BA1489" s="66"/>
      <c r="BB1489" s="66"/>
      <c r="BC1489" s="66"/>
      <c r="BD1489" s="66"/>
      <c r="BE1489" s="66"/>
      <c r="BF1489" s="66"/>
      <c r="BG1489" s="66"/>
      <c r="BH1489" s="66"/>
      <c r="BI1489" s="66"/>
      <c r="BJ1489" s="66"/>
      <c r="BK1489" s="66"/>
      <c r="BL1489" s="66"/>
      <c r="BM1489" s="66"/>
      <c r="BN1489" s="66"/>
      <c r="BO1489" s="66"/>
      <c r="BP1489" s="66"/>
      <c r="BQ1489" s="66"/>
      <c r="BR1489" s="66"/>
      <c r="BS1489" s="66"/>
      <c r="BT1489" s="66"/>
      <c r="BU1489" s="66"/>
      <c r="BV1489" s="66"/>
      <c r="BW1489" s="66"/>
      <c r="BX1489" s="66"/>
      <c r="BY1489" s="66"/>
      <c r="BZ1489" s="66"/>
      <c r="CA1489" s="66"/>
      <c r="CB1489" s="66"/>
      <c r="CC1489" s="66"/>
    </row>
    <row r="1490" spans="1:81" x14ac:dyDescent="0.25">
      <c r="A1490" s="66"/>
      <c r="B1490" s="66"/>
      <c r="C1490" s="79"/>
      <c r="D1490" s="67"/>
      <c r="E1490" s="66"/>
      <c r="F1490" s="66"/>
      <c r="G1490" s="66"/>
      <c r="H1490" s="66"/>
      <c r="I1490" s="110"/>
      <c r="J1490" s="110"/>
      <c r="K1490" s="111"/>
      <c r="L1490" s="111"/>
      <c r="M1490" s="112"/>
      <c r="N1490" s="112"/>
      <c r="O1490" s="112"/>
      <c r="P1490" s="66"/>
      <c r="Q1490" s="66"/>
      <c r="R1490" s="66"/>
      <c r="S1490" s="66"/>
      <c r="T1490" s="66"/>
      <c r="U1490" s="66"/>
      <c r="V1490" s="66"/>
      <c r="W1490" s="66"/>
      <c r="X1490" s="66"/>
      <c r="Y1490" s="66"/>
      <c r="Z1490" s="66"/>
      <c r="AA1490" s="66"/>
      <c r="AB1490" s="66"/>
      <c r="AC1490" s="66"/>
      <c r="AD1490" s="66"/>
      <c r="AE1490" s="66"/>
      <c r="AF1490" s="66"/>
      <c r="AG1490" s="66"/>
      <c r="AH1490" s="66"/>
      <c r="AI1490" s="66"/>
      <c r="AJ1490" s="66"/>
      <c r="AK1490" s="66"/>
      <c r="AL1490" s="66"/>
      <c r="AM1490" s="66"/>
      <c r="AN1490" s="66"/>
      <c r="AO1490" s="66"/>
      <c r="AP1490" s="66"/>
      <c r="AQ1490" s="66"/>
      <c r="AR1490" s="66"/>
      <c r="AS1490" s="66"/>
      <c r="AT1490" s="66"/>
      <c r="AU1490" s="66"/>
      <c r="AV1490" s="66"/>
      <c r="AW1490" s="66"/>
      <c r="AX1490" s="66"/>
      <c r="AY1490" s="66"/>
      <c r="AZ1490" s="66"/>
      <c r="BA1490" s="66"/>
      <c r="BB1490" s="66"/>
      <c r="BC1490" s="66"/>
      <c r="BD1490" s="66"/>
      <c r="BE1490" s="66"/>
      <c r="BF1490" s="66"/>
      <c r="BG1490" s="66"/>
      <c r="BH1490" s="66"/>
      <c r="BI1490" s="66"/>
      <c r="BJ1490" s="66"/>
      <c r="BK1490" s="66"/>
      <c r="BL1490" s="66"/>
      <c r="BM1490" s="66"/>
      <c r="BN1490" s="66"/>
      <c r="BO1490" s="66"/>
      <c r="BP1490" s="66"/>
      <c r="BQ1490" s="66"/>
      <c r="BR1490" s="66"/>
      <c r="BS1490" s="66"/>
      <c r="BT1490" s="66"/>
      <c r="BU1490" s="66"/>
      <c r="BV1490" s="66"/>
      <c r="BW1490" s="66"/>
      <c r="BX1490" s="66"/>
      <c r="BY1490" s="66"/>
      <c r="BZ1490" s="66"/>
      <c r="CA1490" s="66"/>
      <c r="CB1490" s="66"/>
      <c r="CC1490" s="66"/>
    </row>
    <row r="1491" spans="1:81" x14ac:dyDescent="0.25">
      <c r="A1491" s="66"/>
      <c r="B1491" s="66"/>
      <c r="C1491" s="79"/>
      <c r="D1491" s="67"/>
      <c r="E1491" s="66"/>
      <c r="F1491" s="66"/>
      <c r="G1491" s="66"/>
      <c r="H1491" s="66"/>
      <c r="I1491" s="110"/>
      <c r="J1491" s="110"/>
      <c r="K1491" s="111"/>
      <c r="L1491" s="111"/>
      <c r="M1491" s="112"/>
      <c r="N1491" s="112"/>
      <c r="O1491" s="112"/>
      <c r="P1491" s="66"/>
      <c r="Q1491" s="66"/>
      <c r="R1491" s="66"/>
      <c r="S1491" s="66"/>
      <c r="T1491" s="66"/>
      <c r="U1491" s="66"/>
      <c r="V1491" s="66"/>
      <c r="W1491" s="66"/>
      <c r="X1491" s="66"/>
      <c r="Y1491" s="66"/>
      <c r="Z1491" s="66"/>
      <c r="AA1491" s="66"/>
      <c r="AB1491" s="66"/>
      <c r="AC1491" s="66"/>
      <c r="AD1491" s="66"/>
      <c r="AE1491" s="66"/>
      <c r="AF1491" s="66"/>
      <c r="AG1491" s="66"/>
      <c r="AH1491" s="66"/>
      <c r="AI1491" s="66"/>
      <c r="AJ1491" s="66"/>
      <c r="AK1491" s="66"/>
      <c r="AL1491" s="66"/>
      <c r="AM1491" s="66"/>
      <c r="AN1491" s="66"/>
      <c r="AO1491" s="66"/>
      <c r="AP1491" s="66"/>
      <c r="AQ1491" s="66"/>
      <c r="AR1491" s="66"/>
      <c r="AS1491" s="66"/>
      <c r="AT1491" s="66"/>
      <c r="AU1491" s="66"/>
      <c r="AV1491" s="66"/>
      <c r="AW1491" s="66"/>
      <c r="AX1491" s="66"/>
      <c r="AY1491" s="66"/>
      <c r="AZ1491" s="66"/>
      <c r="BA1491" s="66"/>
      <c r="BB1491" s="66"/>
      <c r="BC1491" s="66"/>
      <c r="BD1491" s="66"/>
      <c r="BE1491" s="66"/>
      <c r="BF1491" s="66"/>
      <c r="BG1491" s="66"/>
      <c r="BH1491" s="66"/>
      <c r="BI1491" s="66"/>
      <c r="BJ1491" s="66"/>
      <c r="BK1491" s="66"/>
      <c r="BL1491" s="66"/>
      <c r="BM1491" s="66"/>
      <c r="BN1491" s="66"/>
      <c r="BO1491" s="66"/>
      <c r="BP1491" s="66"/>
      <c r="BQ1491" s="66"/>
      <c r="BR1491" s="66"/>
      <c r="BS1491" s="66"/>
      <c r="BT1491" s="66"/>
      <c r="BU1491" s="66"/>
      <c r="BV1491" s="66"/>
      <c r="BW1491" s="66"/>
      <c r="BX1491" s="66"/>
      <c r="BY1491" s="66"/>
      <c r="BZ1491" s="66"/>
      <c r="CA1491" s="66"/>
      <c r="CB1491" s="66"/>
      <c r="CC1491" s="66"/>
    </row>
    <row r="1492" spans="1:81" x14ac:dyDescent="0.25">
      <c r="A1492" s="66"/>
      <c r="B1492" s="66"/>
      <c r="C1492" s="79"/>
      <c r="D1492" s="67"/>
      <c r="E1492" s="66"/>
      <c r="F1492" s="66"/>
      <c r="G1492" s="66"/>
      <c r="H1492" s="66"/>
      <c r="I1492" s="110"/>
      <c r="J1492" s="110"/>
      <c r="K1492" s="111"/>
      <c r="L1492" s="111"/>
      <c r="M1492" s="112"/>
      <c r="N1492" s="112"/>
      <c r="O1492" s="112"/>
      <c r="P1492" s="66"/>
      <c r="Q1492" s="66"/>
      <c r="R1492" s="66"/>
      <c r="S1492" s="66"/>
      <c r="T1492" s="66"/>
      <c r="U1492" s="66"/>
      <c r="V1492" s="66"/>
      <c r="W1492" s="66"/>
      <c r="X1492" s="66"/>
      <c r="Y1492" s="66"/>
      <c r="Z1492" s="66"/>
      <c r="AA1492" s="66"/>
      <c r="AB1492" s="66"/>
      <c r="AC1492" s="66"/>
      <c r="AD1492" s="66"/>
      <c r="AE1492" s="66"/>
      <c r="AF1492" s="66"/>
      <c r="AG1492" s="66"/>
      <c r="AH1492" s="66"/>
      <c r="AI1492" s="66"/>
      <c r="AJ1492" s="66"/>
      <c r="AK1492" s="66"/>
      <c r="AL1492" s="66"/>
      <c r="AM1492" s="66"/>
      <c r="AN1492" s="66"/>
      <c r="AO1492" s="66"/>
      <c r="AP1492" s="66"/>
      <c r="AQ1492" s="66"/>
      <c r="AR1492" s="66"/>
      <c r="AS1492" s="66"/>
      <c r="AT1492" s="66"/>
      <c r="AU1492" s="66"/>
      <c r="AV1492" s="66"/>
      <c r="AW1492" s="66"/>
      <c r="AX1492" s="66"/>
      <c r="AY1492" s="66"/>
      <c r="AZ1492" s="66"/>
      <c r="BA1492" s="66"/>
      <c r="BB1492" s="66"/>
      <c r="BC1492" s="66"/>
      <c r="BD1492" s="66"/>
      <c r="BE1492" s="66"/>
      <c r="BF1492" s="66"/>
      <c r="BG1492" s="66"/>
      <c r="BH1492" s="66"/>
      <c r="BI1492" s="66"/>
      <c r="BJ1492" s="66"/>
      <c r="BK1492" s="66"/>
      <c r="BL1492" s="66"/>
      <c r="BM1492" s="66"/>
      <c r="BN1492" s="66"/>
      <c r="BO1492" s="66"/>
      <c r="BP1492" s="66"/>
      <c r="BQ1492" s="66"/>
      <c r="BR1492" s="66"/>
      <c r="BS1492" s="66"/>
      <c r="BT1492" s="66"/>
      <c r="BU1492" s="66"/>
      <c r="BV1492" s="66"/>
      <c r="BW1492" s="66"/>
      <c r="BX1492" s="66"/>
      <c r="BY1492" s="66"/>
      <c r="BZ1492" s="66"/>
      <c r="CA1492" s="66"/>
      <c r="CB1492" s="66"/>
      <c r="CC1492" s="66"/>
    </row>
    <row r="1493" spans="1:81" x14ac:dyDescent="0.25">
      <c r="A1493" s="66"/>
      <c r="B1493" s="66"/>
      <c r="C1493" s="79"/>
      <c r="D1493" s="67"/>
      <c r="E1493" s="66"/>
      <c r="F1493" s="66"/>
      <c r="G1493" s="66"/>
      <c r="H1493" s="66"/>
      <c r="I1493" s="110"/>
      <c r="J1493" s="110"/>
      <c r="K1493" s="111"/>
      <c r="L1493" s="111"/>
      <c r="M1493" s="112"/>
      <c r="N1493" s="112"/>
      <c r="O1493" s="112"/>
      <c r="P1493" s="66"/>
      <c r="Q1493" s="66"/>
      <c r="R1493" s="66"/>
      <c r="S1493" s="66"/>
      <c r="T1493" s="66"/>
      <c r="U1493" s="66"/>
      <c r="V1493" s="66"/>
      <c r="W1493" s="66"/>
      <c r="X1493" s="66"/>
      <c r="Y1493" s="66"/>
      <c r="Z1493" s="66"/>
      <c r="AA1493" s="66"/>
      <c r="AB1493" s="66"/>
      <c r="AC1493" s="66"/>
      <c r="AD1493" s="66"/>
      <c r="AE1493" s="66"/>
      <c r="AF1493" s="66"/>
      <c r="AG1493" s="66"/>
      <c r="AH1493" s="66"/>
      <c r="AI1493" s="66"/>
      <c r="AJ1493" s="66"/>
      <c r="AK1493" s="66"/>
      <c r="AL1493" s="66"/>
      <c r="AM1493" s="66"/>
      <c r="AN1493" s="66"/>
      <c r="AO1493" s="66"/>
      <c r="AP1493" s="66"/>
      <c r="AQ1493" s="66"/>
      <c r="AR1493" s="66"/>
      <c r="AS1493" s="66"/>
      <c r="AT1493" s="66"/>
      <c r="AU1493" s="66"/>
      <c r="AV1493" s="66"/>
      <c r="AW1493" s="66"/>
      <c r="AX1493" s="66"/>
      <c r="AY1493" s="66"/>
      <c r="AZ1493" s="66"/>
      <c r="BA1493" s="66"/>
      <c r="BB1493" s="66"/>
      <c r="BC1493" s="66"/>
      <c r="BD1493" s="66"/>
      <c r="BE1493" s="66"/>
      <c r="BF1493" s="66"/>
      <c r="BG1493" s="66"/>
      <c r="BH1493" s="66"/>
      <c r="BI1493" s="66"/>
      <c r="BJ1493" s="66"/>
      <c r="BK1493" s="66"/>
      <c r="BL1493" s="66"/>
      <c r="BM1493" s="66"/>
      <c r="BN1493" s="66"/>
      <c r="BO1493" s="66"/>
      <c r="BP1493" s="66"/>
      <c r="BQ1493" s="66"/>
      <c r="BR1493" s="66"/>
      <c r="BS1493" s="66"/>
      <c r="BT1493" s="66"/>
      <c r="BU1493" s="66"/>
      <c r="BV1493" s="66"/>
      <c r="BW1493" s="66"/>
      <c r="BX1493" s="66"/>
      <c r="BY1493" s="66"/>
      <c r="BZ1493" s="66"/>
      <c r="CA1493" s="66"/>
      <c r="CB1493" s="66"/>
      <c r="CC1493" s="66"/>
    </row>
    <row r="1494" spans="1:81" x14ac:dyDescent="0.25">
      <c r="A1494" s="66"/>
      <c r="B1494" s="66"/>
      <c r="C1494" s="79"/>
      <c r="D1494" s="67"/>
      <c r="E1494" s="66"/>
      <c r="F1494" s="66"/>
      <c r="G1494" s="66"/>
      <c r="H1494" s="66"/>
      <c r="I1494" s="110"/>
      <c r="J1494" s="110"/>
      <c r="K1494" s="111"/>
      <c r="L1494" s="111"/>
      <c r="M1494" s="112"/>
      <c r="N1494" s="112"/>
      <c r="O1494" s="112"/>
      <c r="P1494" s="66"/>
      <c r="Q1494" s="66"/>
      <c r="R1494" s="66"/>
      <c r="S1494" s="66"/>
      <c r="T1494" s="66"/>
      <c r="U1494" s="66"/>
      <c r="V1494" s="66"/>
      <c r="W1494" s="66"/>
      <c r="X1494" s="66"/>
      <c r="Y1494" s="66"/>
      <c r="Z1494" s="66"/>
      <c r="AA1494" s="66"/>
      <c r="AB1494" s="66"/>
      <c r="AC1494" s="66"/>
      <c r="AD1494" s="66"/>
      <c r="AE1494" s="66"/>
      <c r="AF1494" s="66"/>
      <c r="AG1494" s="66"/>
      <c r="AH1494" s="66"/>
      <c r="AI1494" s="66"/>
      <c r="AJ1494" s="66"/>
      <c r="AK1494" s="66"/>
      <c r="AL1494" s="66"/>
      <c r="AM1494" s="66"/>
      <c r="AN1494" s="66"/>
      <c r="AO1494" s="66"/>
      <c r="AP1494" s="66"/>
      <c r="AQ1494" s="66"/>
      <c r="AR1494" s="66"/>
      <c r="AS1494" s="66"/>
      <c r="AT1494" s="66"/>
      <c r="AU1494" s="66"/>
      <c r="AV1494" s="66"/>
      <c r="AW1494" s="66"/>
      <c r="AX1494" s="66"/>
      <c r="AY1494" s="66"/>
      <c r="AZ1494" s="66"/>
      <c r="BA1494" s="66"/>
      <c r="BB1494" s="66"/>
      <c r="BC1494" s="66"/>
      <c r="BD1494" s="66"/>
      <c r="BE1494" s="66"/>
      <c r="BF1494" s="66"/>
      <c r="BG1494" s="66"/>
      <c r="BH1494" s="66"/>
      <c r="BI1494" s="66"/>
      <c r="BJ1494" s="66"/>
      <c r="BK1494" s="66"/>
      <c r="BL1494" s="66"/>
      <c r="BM1494" s="66"/>
      <c r="BN1494" s="66"/>
      <c r="BO1494" s="66"/>
      <c r="BP1494" s="66"/>
      <c r="BQ1494" s="66"/>
      <c r="BR1494" s="66"/>
      <c r="BS1494" s="66"/>
      <c r="BT1494" s="66"/>
      <c r="BU1494" s="66"/>
      <c r="BV1494" s="66"/>
      <c r="BW1494" s="66"/>
      <c r="BX1494" s="66"/>
      <c r="BY1494" s="66"/>
      <c r="BZ1494" s="66"/>
      <c r="CA1494" s="66"/>
      <c r="CB1494" s="66"/>
      <c r="CC1494" s="66"/>
    </row>
    <row r="1495" spans="1:81" x14ac:dyDescent="0.25">
      <c r="A1495" s="66"/>
      <c r="B1495" s="66"/>
      <c r="C1495" s="79"/>
      <c r="D1495" s="67"/>
      <c r="E1495" s="66"/>
      <c r="F1495" s="66"/>
      <c r="G1495" s="66"/>
      <c r="H1495" s="66"/>
      <c r="I1495" s="110"/>
      <c r="J1495" s="110"/>
      <c r="K1495" s="111"/>
      <c r="L1495" s="111"/>
      <c r="M1495" s="112"/>
      <c r="N1495" s="112"/>
      <c r="O1495" s="112"/>
      <c r="P1495" s="66"/>
      <c r="Q1495" s="66"/>
      <c r="R1495" s="66"/>
      <c r="S1495" s="66"/>
      <c r="T1495" s="66"/>
      <c r="U1495" s="66"/>
      <c r="V1495" s="66"/>
      <c r="W1495" s="66"/>
      <c r="X1495" s="66"/>
      <c r="Y1495" s="66"/>
      <c r="Z1495" s="66"/>
      <c r="AA1495" s="66"/>
      <c r="AB1495" s="66"/>
      <c r="AC1495" s="66"/>
      <c r="AD1495" s="66"/>
      <c r="AE1495" s="66"/>
      <c r="AF1495" s="66"/>
      <c r="AG1495" s="66"/>
      <c r="AH1495" s="66"/>
      <c r="AI1495" s="66"/>
      <c r="AJ1495" s="66"/>
      <c r="AK1495" s="66"/>
      <c r="AL1495" s="66"/>
      <c r="AM1495" s="66"/>
      <c r="AN1495" s="66"/>
      <c r="AO1495" s="66"/>
      <c r="AP1495" s="66"/>
      <c r="AQ1495" s="66"/>
      <c r="AR1495" s="66"/>
      <c r="AS1495" s="66"/>
      <c r="AT1495" s="66"/>
      <c r="AU1495" s="66"/>
      <c r="AV1495" s="66"/>
      <c r="AW1495" s="66"/>
      <c r="AX1495" s="66"/>
      <c r="AY1495" s="66"/>
      <c r="AZ1495" s="66"/>
      <c r="BA1495" s="66"/>
      <c r="BB1495" s="66"/>
      <c r="BC1495" s="66"/>
      <c r="BD1495" s="66"/>
      <c r="BE1495" s="66"/>
      <c r="BF1495" s="66"/>
      <c r="BG1495" s="66"/>
      <c r="BH1495" s="66"/>
      <c r="BI1495" s="66"/>
      <c r="BJ1495" s="66"/>
      <c r="BK1495" s="66"/>
      <c r="BL1495" s="66"/>
      <c r="BM1495" s="66"/>
      <c r="BN1495" s="66"/>
      <c r="BO1495" s="66"/>
      <c r="BP1495" s="66"/>
      <c r="BQ1495" s="66"/>
      <c r="BR1495" s="66"/>
      <c r="BS1495" s="66"/>
      <c r="BT1495" s="66"/>
      <c r="BU1495" s="66"/>
      <c r="BV1495" s="66"/>
      <c r="BW1495" s="66"/>
      <c r="BX1495" s="66"/>
      <c r="BY1495" s="66"/>
      <c r="BZ1495" s="66"/>
      <c r="CA1495" s="66"/>
      <c r="CB1495" s="66"/>
      <c r="CC1495" s="66"/>
    </row>
    <row r="1496" spans="1:81" x14ac:dyDescent="0.25">
      <c r="A1496" s="66"/>
      <c r="B1496" s="66"/>
      <c r="C1496" s="79"/>
      <c r="D1496" s="67"/>
      <c r="E1496" s="66"/>
      <c r="F1496" s="66"/>
      <c r="G1496" s="66"/>
      <c r="H1496" s="66"/>
      <c r="I1496" s="110"/>
      <c r="J1496" s="110"/>
      <c r="K1496" s="111"/>
      <c r="L1496" s="111"/>
      <c r="M1496" s="112"/>
      <c r="N1496" s="112"/>
      <c r="O1496" s="112"/>
      <c r="P1496" s="66"/>
      <c r="Q1496" s="66"/>
      <c r="R1496" s="66"/>
      <c r="S1496" s="66"/>
      <c r="T1496" s="66"/>
      <c r="U1496" s="66"/>
      <c r="V1496" s="66"/>
      <c r="W1496" s="66"/>
      <c r="X1496" s="66"/>
      <c r="Y1496" s="66"/>
      <c r="Z1496" s="66"/>
      <c r="AA1496" s="66"/>
      <c r="AB1496" s="66"/>
      <c r="AC1496" s="66"/>
      <c r="AD1496" s="66"/>
      <c r="AE1496" s="66"/>
      <c r="AF1496" s="66"/>
      <c r="AG1496" s="66"/>
      <c r="AH1496" s="66"/>
      <c r="AI1496" s="66"/>
      <c r="AJ1496" s="66"/>
      <c r="AK1496" s="66"/>
      <c r="AL1496" s="66"/>
      <c r="AM1496" s="66"/>
      <c r="AN1496" s="66"/>
      <c r="AO1496" s="66"/>
      <c r="AP1496" s="66"/>
      <c r="AQ1496" s="66"/>
      <c r="AR1496" s="66"/>
      <c r="AS1496" s="66"/>
      <c r="AT1496" s="66"/>
      <c r="AU1496" s="66"/>
      <c r="AV1496" s="66"/>
      <c r="AW1496" s="66"/>
      <c r="AX1496" s="66"/>
      <c r="AY1496" s="66"/>
      <c r="AZ1496" s="66"/>
      <c r="BA1496" s="66"/>
      <c r="BB1496" s="66"/>
      <c r="BC1496" s="66"/>
      <c r="BD1496" s="66"/>
      <c r="BE1496" s="66"/>
      <c r="BF1496" s="66"/>
      <c r="BG1496" s="66"/>
      <c r="BH1496" s="66"/>
      <c r="BI1496" s="66"/>
      <c r="BJ1496" s="66"/>
      <c r="BK1496" s="66"/>
      <c r="BL1496" s="66"/>
      <c r="BM1496" s="66"/>
      <c r="BN1496" s="66"/>
      <c r="BO1496" s="66"/>
      <c r="BP1496" s="66"/>
      <c r="BQ1496" s="66"/>
      <c r="BR1496" s="66"/>
      <c r="BS1496" s="66"/>
      <c r="BT1496" s="66"/>
      <c r="BU1496" s="66"/>
      <c r="BV1496" s="66"/>
      <c r="BW1496" s="66"/>
      <c r="BX1496" s="66"/>
      <c r="BY1496" s="66"/>
      <c r="BZ1496" s="66"/>
      <c r="CA1496" s="66"/>
      <c r="CB1496" s="66"/>
      <c r="CC1496" s="66"/>
    </row>
    <row r="1497" spans="1:81" x14ac:dyDescent="0.25">
      <c r="A1497" s="66"/>
      <c r="B1497" s="66"/>
      <c r="C1497" s="79"/>
      <c r="D1497" s="67"/>
      <c r="E1497" s="66"/>
      <c r="F1497" s="66"/>
      <c r="G1497" s="66"/>
      <c r="H1497" s="66"/>
      <c r="I1497" s="110"/>
      <c r="J1497" s="110"/>
      <c r="K1497" s="111"/>
      <c r="L1497" s="111"/>
      <c r="M1497" s="112"/>
      <c r="N1497" s="112"/>
      <c r="O1497" s="112"/>
      <c r="P1497" s="66"/>
      <c r="Q1497" s="66"/>
      <c r="R1497" s="66"/>
      <c r="S1497" s="66"/>
      <c r="T1497" s="66"/>
      <c r="U1497" s="66"/>
      <c r="V1497" s="66"/>
      <c r="W1497" s="66"/>
      <c r="X1497" s="66"/>
      <c r="Y1497" s="66"/>
      <c r="Z1497" s="66"/>
      <c r="AA1497" s="66"/>
      <c r="AB1497" s="66"/>
      <c r="AC1497" s="66"/>
      <c r="AD1497" s="66"/>
      <c r="AE1497" s="66"/>
      <c r="AF1497" s="66"/>
      <c r="AG1497" s="66"/>
      <c r="AH1497" s="66"/>
      <c r="AI1497" s="66"/>
      <c r="AJ1497" s="66"/>
      <c r="AK1497" s="66"/>
      <c r="AL1497" s="66"/>
      <c r="AM1497" s="66"/>
      <c r="AN1497" s="66"/>
      <c r="AO1497" s="66"/>
      <c r="AP1497" s="66"/>
      <c r="AQ1497" s="66"/>
      <c r="AR1497" s="66"/>
      <c r="AS1497" s="66"/>
      <c r="AT1497" s="66"/>
      <c r="AU1497" s="66"/>
      <c r="AV1497" s="66"/>
      <c r="AW1497" s="66"/>
      <c r="AX1497" s="66"/>
      <c r="AY1497" s="66"/>
      <c r="AZ1497" s="66"/>
      <c r="BA1497" s="66"/>
      <c r="BB1497" s="66"/>
      <c r="BC1497" s="66"/>
      <c r="BD1497" s="66"/>
      <c r="BE1497" s="66"/>
      <c r="BF1497" s="66"/>
      <c r="BG1497" s="66"/>
      <c r="BH1497" s="66"/>
      <c r="BI1497" s="66"/>
      <c r="BJ1497" s="66"/>
      <c r="BK1497" s="66"/>
      <c r="BL1497" s="66"/>
      <c r="BM1497" s="66"/>
      <c r="BN1497" s="66"/>
      <c r="BO1497" s="66"/>
      <c r="BP1497" s="66"/>
      <c r="BQ1497" s="66"/>
      <c r="BR1497" s="66"/>
      <c r="BS1497" s="66"/>
      <c r="BT1497" s="66"/>
      <c r="BU1497" s="66"/>
      <c r="BV1497" s="66"/>
      <c r="BW1497" s="66"/>
      <c r="BX1497" s="66"/>
      <c r="BY1497" s="66"/>
      <c r="BZ1497" s="66"/>
      <c r="CA1497" s="66"/>
      <c r="CB1497" s="66"/>
      <c r="CC1497" s="66"/>
    </row>
    <row r="1498" spans="1:81" x14ac:dyDescent="0.25">
      <c r="A1498" s="66"/>
      <c r="B1498" s="66"/>
      <c r="C1498" s="79"/>
      <c r="D1498" s="67"/>
      <c r="E1498" s="66"/>
      <c r="F1498" s="66"/>
      <c r="G1498" s="66"/>
      <c r="H1498" s="66"/>
      <c r="I1498" s="110"/>
      <c r="J1498" s="110"/>
      <c r="K1498" s="111"/>
      <c r="L1498" s="111"/>
      <c r="M1498" s="112"/>
      <c r="N1498" s="112"/>
      <c r="O1498" s="112"/>
      <c r="P1498" s="66"/>
      <c r="Q1498" s="66"/>
      <c r="R1498" s="66"/>
      <c r="S1498" s="66"/>
      <c r="T1498" s="66"/>
      <c r="U1498" s="66"/>
      <c r="V1498" s="66"/>
      <c r="W1498" s="66"/>
      <c r="X1498" s="66"/>
      <c r="Y1498" s="66"/>
      <c r="Z1498" s="66"/>
      <c r="AA1498" s="66"/>
      <c r="AB1498" s="66"/>
      <c r="AC1498" s="66"/>
      <c r="AD1498" s="66"/>
      <c r="AE1498" s="66"/>
      <c r="AF1498" s="66"/>
      <c r="AG1498" s="66"/>
      <c r="AH1498" s="66"/>
      <c r="AI1498" s="66"/>
      <c r="AJ1498" s="66"/>
      <c r="AK1498" s="66"/>
      <c r="AL1498" s="66"/>
      <c r="AM1498" s="66"/>
      <c r="AN1498" s="66"/>
      <c r="AO1498" s="66"/>
      <c r="AP1498" s="66"/>
      <c r="AQ1498" s="66"/>
      <c r="AR1498" s="66"/>
      <c r="AS1498" s="66"/>
      <c r="AT1498" s="66"/>
      <c r="AU1498" s="66"/>
      <c r="AV1498" s="66"/>
      <c r="AW1498" s="66"/>
      <c r="AX1498" s="66"/>
      <c r="AY1498" s="66"/>
      <c r="AZ1498" s="66"/>
      <c r="BA1498" s="66"/>
      <c r="BB1498" s="66"/>
      <c r="BC1498" s="66"/>
      <c r="BD1498" s="66"/>
      <c r="BE1498" s="66"/>
      <c r="BF1498" s="66"/>
      <c r="BG1498" s="66"/>
      <c r="BH1498" s="66"/>
      <c r="BI1498" s="66"/>
      <c r="BJ1498" s="66"/>
      <c r="BK1498" s="66"/>
      <c r="BL1498" s="66"/>
      <c r="BM1498" s="66"/>
      <c r="BN1498" s="66"/>
      <c r="BO1498" s="66"/>
      <c r="BP1498" s="66"/>
      <c r="BQ1498" s="66"/>
      <c r="BR1498" s="66"/>
      <c r="BS1498" s="66"/>
      <c r="BT1498" s="66"/>
      <c r="BU1498" s="66"/>
      <c r="BV1498" s="66"/>
      <c r="BW1498" s="66"/>
      <c r="BX1498" s="66"/>
      <c r="BY1498" s="66"/>
      <c r="BZ1498" s="66"/>
      <c r="CA1498" s="66"/>
      <c r="CB1498" s="66"/>
      <c r="CC1498" s="66"/>
    </row>
    <row r="1499" spans="1:81" x14ac:dyDescent="0.25">
      <c r="A1499" s="66"/>
      <c r="B1499" s="66"/>
      <c r="C1499" s="79"/>
      <c r="D1499" s="67"/>
      <c r="E1499" s="66"/>
      <c r="F1499" s="66"/>
      <c r="G1499" s="66"/>
      <c r="H1499" s="66"/>
      <c r="I1499" s="110"/>
      <c r="J1499" s="110"/>
      <c r="K1499" s="111"/>
      <c r="L1499" s="111"/>
      <c r="M1499" s="112"/>
      <c r="N1499" s="112"/>
      <c r="O1499" s="112"/>
      <c r="P1499" s="66"/>
      <c r="Q1499" s="66"/>
      <c r="R1499" s="66"/>
      <c r="S1499" s="66"/>
      <c r="T1499" s="66"/>
      <c r="U1499" s="66"/>
      <c r="V1499" s="66"/>
      <c r="W1499" s="66"/>
      <c r="X1499" s="66"/>
      <c r="Y1499" s="66"/>
      <c r="Z1499" s="66"/>
      <c r="AA1499" s="66"/>
      <c r="AB1499" s="66"/>
      <c r="AC1499" s="66"/>
      <c r="AD1499" s="66"/>
      <c r="AE1499" s="66"/>
      <c r="AF1499" s="66"/>
      <c r="AG1499" s="66"/>
      <c r="AH1499" s="66"/>
      <c r="AI1499" s="66"/>
      <c r="AJ1499" s="66"/>
      <c r="AK1499" s="66"/>
      <c r="AL1499" s="66"/>
      <c r="AM1499" s="66"/>
      <c r="AN1499" s="66"/>
      <c r="AO1499" s="66"/>
      <c r="AP1499" s="66"/>
      <c r="AQ1499" s="66"/>
      <c r="AR1499" s="66"/>
      <c r="AS1499" s="66"/>
      <c r="AT1499" s="66"/>
      <c r="AU1499" s="66"/>
      <c r="AV1499" s="66"/>
      <c r="AW1499" s="66"/>
      <c r="AX1499" s="66"/>
      <c r="AY1499" s="66"/>
      <c r="AZ1499" s="66"/>
      <c r="BA1499" s="66"/>
      <c r="BB1499" s="66"/>
      <c r="BC1499" s="66"/>
      <c r="BD1499" s="66"/>
      <c r="BE1499" s="66"/>
      <c r="BF1499" s="66"/>
      <c r="BG1499" s="66"/>
      <c r="BH1499" s="66"/>
      <c r="BI1499" s="66"/>
      <c r="BJ1499" s="66"/>
      <c r="BK1499" s="66"/>
      <c r="BL1499" s="66"/>
      <c r="BM1499" s="66"/>
      <c r="BN1499" s="66"/>
      <c r="BO1499" s="66"/>
      <c r="BP1499" s="66"/>
      <c r="BQ1499" s="66"/>
      <c r="BR1499" s="66"/>
      <c r="BS1499" s="66"/>
      <c r="BT1499" s="66"/>
      <c r="BU1499" s="66"/>
      <c r="BV1499" s="66"/>
      <c r="BW1499" s="66"/>
      <c r="BX1499" s="66"/>
      <c r="BY1499" s="66"/>
      <c r="BZ1499" s="66"/>
      <c r="CA1499" s="66"/>
      <c r="CB1499" s="66"/>
      <c r="CC1499" s="66"/>
    </row>
    <row r="1500" spans="1:81" x14ac:dyDescent="0.25">
      <c r="A1500" s="66"/>
      <c r="B1500" s="66"/>
      <c r="C1500" s="79"/>
      <c r="D1500" s="67"/>
      <c r="E1500" s="66"/>
      <c r="F1500" s="66"/>
      <c r="G1500" s="66"/>
      <c r="H1500" s="66"/>
      <c r="I1500" s="110"/>
      <c r="J1500" s="110"/>
      <c r="K1500" s="111"/>
      <c r="L1500" s="111"/>
      <c r="M1500" s="112"/>
      <c r="N1500" s="112"/>
      <c r="O1500" s="112"/>
      <c r="P1500" s="66"/>
      <c r="Q1500" s="66"/>
      <c r="R1500" s="66"/>
      <c r="S1500" s="66"/>
      <c r="T1500" s="66"/>
      <c r="U1500" s="66"/>
      <c r="V1500" s="66"/>
      <c r="W1500" s="66"/>
      <c r="X1500" s="66"/>
      <c r="Y1500" s="66"/>
      <c r="Z1500" s="66"/>
      <c r="AA1500" s="66"/>
      <c r="AB1500" s="66"/>
      <c r="AC1500" s="66"/>
      <c r="AD1500" s="66"/>
      <c r="AE1500" s="66"/>
      <c r="AF1500" s="66"/>
      <c r="AG1500" s="66"/>
      <c r="AH1500" s="66"/>
      <c r="AI1500" s="66"/>
      <c r="AJ1500" s="66"/>
      <c r="AK1500" s="66"/>
      <c r="AL1500" s="66"/>
      <c r="AM1500" s="66"/>
      <c r="AN1500" s="66"/>
      <c r="AO1500" s="66"/>
      <c r="AP1500" s="66"/>
      <c r="AQ1500" s="66"/>
      <c r="AR1500" s="66"/>
      <c r="AS1500" s="66"/>
      <c r="AT1500" s="66"/>
      <c r="AU1500" s="66"/>
      <c r="AV1500" s="66"/>
      <c r="AW1500" s="66"/>
      <c r="AX1500" s="66"/>
      <c r="AY1500" s="66"/>
      <c r="AZ1500" s="66"/>
      <c r="BA1500" s="66"/>
      <c r="BB1500" s="66"/>
      <c r="BC1500" s="66"/>
      <c r="BD1500" s="66"/>
      <c r="BE1500" s="66"/>
      <c r="BF1500" s="66"/>
      <c r="BG1500" s="66"/>
      <c r="BH1500" s="66"/>
      <c r="BI1500" s="66"/>
      <c r="BJ1500" s="66"/>
      <c r="BK1500" s="66"/>
      <c r="BL1500" s="66"/>
      <c r="BM1500" s="66"/>
      <c r="BN1500" s="66"/>
      <c r="BO1500" s="66"/>
      <c r="BP1500" s="66"/>
      <c r="BQ1500" s="66"/>
      <c r="BR1500" s="66"/>
      <c r="BS1500" s="66"/>
      <c r="BT1500" s="66"/>
      <c r="BU1500" s="66"/>
      <c r="BV1500" s="66"/>
      <c r="BW1500" s="66"/>
      <c r="BX1500" s="66"/>
      <c r="BY1500" s="66"/>
      <c r="BZ1500" s="66"/>
      <c r="CA1500" s="66"/>
      <c r="CB1500" s="66"/>
      <c r="CC1500" s="66"/>
    </row>
    <row r="1501" spans="1:81" x14ac:dyDescent="0.25">
      <c r="A1501" s="66"/>
      <c r="B1501" s="66"/>
      <c r="C1501" s="79"/>
      <c r="D1501" s="67"/>
      <c r="E1501" s="66"/>
      <c r="F1501" s="66"/>
      <c r="G1501" s="66"/>
      <c r="H1501" s="66"/>
      <c r="I1501" s="110"/>
      <c r="J1501" s="110"/>
      <c r="K1501" s="111"/>
      <c r="L1501" s="111"/>
      <c r="M1501" s="112"/>
      <c r="N1501" s="112"/>
      <c r="O1501" s="112"/>
      <c r="P1501" s="66"/>
      <c r="Q1501" s="66"/>
      <c r="R1501" s="66"/>
      <c r="S1501" s="66"/>
      <c r="T1501" s="66"/>
      <c r="U1501" s="66"/>
      <c r="V1501" s="66"/>
      <c r="W1501" s="66"/>
      <c r="X1501" s="66"/>
      <c r="Y1501" s="66"/>
      <c r="Z1501" s="66"/>
      <c r="AA1501" s="66"/>
      <c r="AB1501" s="66"/>
      <c r="AC1501" s="66"/>
      <c r="AD1501" s="66"/>
      <c r="AE1501" s="66"/>
      <c r="AF1501" s="66"/>
      <c r="AG1501" s="66"/>
      <c r="AH1501" s="66"/>
      <c r="AI1501" s="66"/>
      <c r="AJ1501" s="66"/>
      <c r="AK1501" s="66"/>
      <c r="AL1501" s="66"/>
      <c r="AM1501" s="66"/>
      <c r="AN1501" s="66"/>
      <c r="AO1501" s="66"/>
      <c r="AP1501" s="66"/>
      <c r="AQ1501" s="66"/>
      <c r="AR1501" s="66"/>
      <c r="AS1501" s="66"/>
      <c r="AT1501" s="66"/>
      <c r="AU1501" s="66"/>
      <c r="AV1501" s="66"/>
      <c r="AW1501" s="66"/>
      <c r="AX1501" s="66"/>
      <c r="AY1501" s="66"/>
      <c r="AZ1501" s="66"/>
      <c r="BA1501" s="66"/>
      <c r="BB1501" s="66"/>
      <c r="BC1501" s="66"/>
      <c r="BD1501" s="66"/>
      <c r="BE1501" s="66"/>
      <c r="BF1501" s="66"/>
      <c r="BG1501" s="66"/>
      <c r="BH1501" s="66"/>
      <c r="BI1501" s="66"/>
      <c r="BJ1501" s="66"/>
      <c r="BK1501" s="66"/>
      <c r="BL1501" s="66"/>
      <c r="BM1501" s="66"/>
      <c r="BN1501" s="66"/>
      <c r="BO1501" s="66"/>
      <c r="BP1501" s="66"/>
      <c r="BQ1501" s="66"/>
      <c r="BR1501" s="66"/>
      <c r="BS1501" s="66"/>
      <c r="BT1501" s="66"/>
      <c r="BU1501" s="66"/>
      <c r="BV1501" s="66"/>
      <c r="BW1501" s="66"/>
      <c r="BX1501" s="66"/>
      <c r="BY1501" s="66"/>
      <c r="BZ1501" s="66"/>
      <c r="CA1501" s="66"/>
      <c r="CB1501" s="66"/>
      <c r="CC1501" s="66"/>
    </row>
    <row r="1502" spans="1:81" x14ac:dyDescent="0.25">
      <c r="A1502" s="66"/>
      <c r="B1502" s="66"/>
      <c r="C1502" s="79"/>
      <c r="D1502" s="67"/>
      <c r="E1502" s="66"/>
      <c r="F1502" s="66"/>
      <c r="G1502" s="66"/>
      <c r="H1502" s="66"/>
      <c r="I1502" s="110"/>
      <c r="J1502" s="110"/>
      <c r="K1502" s="111"/>
      <c r="L1502" s="111"/>
      <c r="M1502" s="112"/>
      <c r="N1502" s="112"/>
      <c r="O1502" s="112"/>
      <c r="P1502" s="66"/>
      <c r="Q1502" s="66"/>
      <c r="R1502" s="66"/>
      <c r="S1502" s="66"/>
      <c r="T1502" s="66"/>
      <c r="U1502" s="66"/>
      <c r="V1502" s="66"/>
      <c r="W1502" s="66"/>
      <c r="X1502" s="66"/>
      <c r="Y1502" s="66"/>
      <c r="Z1502" s="66"/>
      <c r="AA1502" s="66"/>
      <c r="AB1502" s="66"/>
      <c r="AC1502" s="66"/>
      <c r="AD1502" s="66"/>
      <c r="AE1502" s="66"/>
      <c r="AF1502" s="66"/>
      <c r="AG1502" s="66"/>
      <c r="AH1502" s="66"/>
      <c r="AI1502" s="66"/>
      <c r="AJ1502" s="66"/>
      <c r="AK1502" s="66"/>
      <c r="AL1502" s="66"/>
      <c r="AM1502" s="66"/>
      <c r="AN1502" s="66"/>
      <c r="AO1502" s="66"/>
      <c r="AP1502" s="66"/>
      <c r="AQ1502" s="66"/>
      <c r="AR1502" s="66"/>
      <c r="AS1502" s="66"/>
      <c r="AT1502" s="66"/>
      <c r="AU1502" s="66"/>
      <c r="AV1502" s="66"/>
      <c r="AW1502" s="66"/>
      <c r="AX1502" s="66"/>
      <c r="AY1502" s="66"/>
      <c r="AZ1502" s="66"/>
      <c r="BA1502" s="66"/>
      <c r="BB1502" s="66"/>
      <c r="BC1502" s="66"/>
      <c r="BD1502" s="66"/>
      <c r="BE1502" s="66"/>
      <c r="BF1502" s="66"/>
      <c r="BG1502" s="66"/>
      <c r="BH1502" s="66"/>
      <c r="BI1502" s="66"/>
      <c r="BJ1502" s="66"/>
      <c r="BK1502" s="66"/>
      <c r="BL1502" s="66"/>
      <c r="BM1502" s="66"/>
      <c r="BN1502" s="66"/>
      <c r="BO1502" s="66"/>
      <c r="BP1502" s="66"/>
      <c r="BQ1502" s="66"/>
      <c r="BR1502" s="66"/>
      <c r="BS1502" s="66"/>
      <c r="BT1502" s="66"/>
      <c r="BU1502" s="66"/>
      <c r="BV1502" s="66"/>
      <c r="BW1502" s="66"/>
      <c r="BX1502" s="66"/>
      <c r="BY1502" s="66"/>
      <c r="BZ1502" s="66"/>
      <c r="CA1502" s="66"/>
      <c r="CB1502" s="66"/>
      <c r="CC1502" s="66"/>
    </row>
    <row r="1503" spans="1:81" x14ac:dyDescent="0.25">
      <c r="A1503" s="66"/>
      <c r="B1503" s="66"/>
      <c r="C1503" s="79"/>
      <c r="D1503" s="67"/>
      <c r="E1503" s="66"/>
      <c r="F1503" s="66"/>
      <c r="G1503" s="66"/>
      <c r="H1503" s="66"/>
      <c r="I1503" s="110"/>
      <c r="J1503" s="110"/>
      <c r="K1503" s="111"/>
      <c r="L1503" s="111"/>
      <c r="M1503" s="112"/>
      <c r="N1503" s="112"/>
      <c r="O1503" s="112"/>
      <c r="P1503" s="66"/>
      <c r="Q1503" s="66"/>
      <c r="R1503" s="66"/>
      <c r="S1503" s="66"/>
      <c r="T1503" s="66"/>
      <c r="U1503" s="66"/>
      <c r="V1503" s="66"/>
      <c r="W1503" s="66"/>
      <c r="X1503" s="66"/>
      <c r="Y1503" s="66"/>
      <c r="Z1503" s="66"/>
      <c r="AA1503" s="66"/>
      <c r="AB1503" s="66"/>
      <c r="AC1503" s="66"/>
      <c r="AD1503" s="66"/>
      <c r="AE1503" s="66"/>
      <c r="AF1503" s="66"/>
      <c r="AG1503" s="66"/>
      <c r="AH1503" s="66"/>
      <c r="AI1503" s="66"/>
      <c r="AJ1503" s="66"/>
      <c r="AK1503" s="66"/>
      <c r="AL1503" s="66"/>
      <c r="AM1503" s="66"/>
      <c r="AN1503" s="66"/>
      <c r="AO1503" s="66"/>
      <c r="AP1503" s="66"/>
      <c r="AQ1503" s="66"/>
      <c r="AR1503" s="66"/>
      <c r="AS1503" s="66"/>
      <c r="AT1503" s="66"/>
      <c r="AU1503" s="66"/>
      <c r="AV1503" s="66"/>
      <c r="AW1503" s="66"/>
      <c r="AX1503" s="66"/>
      <c r="AY1503" s="66"/>
      <c r="AZ1503" s="66"/>
      <c r="BA1503" s="66"/>
      <c r="BB1503" s="66"/>
      <c r="BC1503" s="66"/>
      <c r="BD1503" s="66"/>
      <c r="BE1503" s="66"/>
      <c r="BF1503" s="66"/>
      <c r="BG1503" s="66"/>
      <c r="BH1503" s="66"/>
      <c r="BI1503" s="66"/>
      <c r="BJ1503" s="66"/>
      <c r="BK1503" s="66"/>
      <c r="BL1503" s="66"/>
      <c r="BM1503" s="66"/>
      <c r="BN1503" s="66"/>
      <c r="BO1503" s="66"/>
      <c r="BP1503" s="66"/>
      <c r="BQ1503" s="66"/>
      <c r="BR1503" s="66"/>
      <c r="BS1503" s="66"/>
      <c r="BT1503" s="66"/>
      <c r="BU1503" s="66"/>
      <c r="BV1503" s="66"/>
      <c r="BW1503" s="66"/>
      <c r="BX1503" s="66"/>
      <c r="BY1503" s="66"/>
      <c r="BZ1503" s="66"/>
      <c r="CA1503" s="66"/>
      <c r="CB1503" s="66"/>
      <c r="CC1503" s="66"/>
    </row>
    <row r="1504" spans="1:81" x14ac:dyDescent="0.25">
      <c r="A1504" s="66"/>
      <c r="B1504" s="66"/>
      <c r="C1504" s="79"/>
      <c r="D1504" s="67"/>
      <c r="E1504" s="66"/>
      <c r="F1504" s="66"/>
      <c r="G1504" s="66"/>
      <c r="H1504" s="66"/>
      <c r="I1504" s="110"/>
      <c r="J1504" s="110"/>
      <c r="K1504" s="111"/>
      <c r="L1504" s="111"/>
      <c r="M1504" s="112"/>
      <c r="N1504" s="112"/>
      <c r="O1504" s="112"/>
      <c r="P1504" s="66"/>
      <c r="Q1504" s="66"/>
      <c r="R1504" s="66"/>
      <c r="S1504" s="66"/>
      <c r="T1504" s="66"/>
      <c r="U1504" s="66"/>
      <c r="V1504" s="66"/>
      <c r="W1504" s="66"/>
      <c r="X1504" s="66"/>
      <c r="Y1504" s="66"/>
      <c r="Z1504" s="66"/>
      <c r="AA1504" s="66"/>
      <c r="AB1504" s="66"/>
      <c r="AC1504" s="66"/>
      <c r="AD1504" s="66"/>
      <c r="AE1504" s="66"/>
      <c r="AF1504" s="66"/>
      <c r="AG1504" s="66"/>
      <c r="AH1504" s="66"/>
      <c r="AI1504" s="66"/>
      <c r="AJ1504" s="66"/>
      <c r="AK1504" s="66"/>
      <c r="AL1504" s="66"/>
      <c r="AM1504" s="66"/>
      <c r="AN1504" s="66"/>
      <c r="AO1504" s="66"/>
      <c r="AP1504" s="66"/>
      <c r="AQ1504" s="66"/>
      <c r="AR1504" s="66"/>
      <c r="AS1504" s="66"/>
      <c r="AT1504" s="66"/>
      <c r="AU1504" s="66"/>
      <c r="AV1504" s="66"/>
      <c r="AW1504" s="66"/>
      <c r="AX1504" s="66"/>
      <c r="AY1504" s="66"/>
      <c r="AZ1504" s="66"/>
      <c r="BA1504" s="66"/>
      <c r="BB1504" s="66"/>
      <c r="BC1504" s="66"/>
      <c r="BD1504" s="66"/>
      <c r="BE1504" s="66"/>
      <c r="BF1504" s="66"/>
      <c r="BG1504" s="66"/>
      <c r="BH1504" s="66"/>
      <c r="BI1504" s="66"/>
      <c r="BJ1504" s="66"/>
      <c r="BK1504" s="66"/>
      <c r="BL1504" s="66"/>
      <c r="BM1504" s="66"/>
      <c r="BN1504" s="66"/>
      <c r="BO1504" s="66"/>
      <c r="BP1504" s="66"/>
      <c r="BQ1504" s="66"/>
      <c r="BR1504" s="66"/>
      <c r="BS1504" s="66"/>
      <c r="BT1504" s="66"/>
      <c r="BU1504" s="66"/>
      <c r="BV1504" s="66"/>
      <c r="BW1504" s="66"/>
      <c r="BX1504" s="66"/>
      <c r="BY1504" s="66"/>
      <c r="BZ1504" s="66"/>
      <c r="CA1504" s="66"/>
      <c r="CB1504" s="66"/>
      <c r="CC1504" s="66"/>
    </row>
    <row r="1505" spans="1:81" x14ac:dyDescent="0.25">
      <c r="A1505" s="66"/>
      <c r="B1505" s="66"/>
      <c r="C1505" s="79"/>
      <c r="D1505" s="67"/>
      <c r="E1505" s="66"/>
      <c r="F1505" s="66"/>
      <c r="G1505" s="66"/>
      <c r="H1505" s="66"/>
      <c r="I1505" s="110"/>
      <c r="J1505" s="110"/>
      <c r="K1505" s="111"/>
      <c r="L1505" s="111"/>
      <c r="M1505" s="112"/>
      <c r="N1505" s="112"/>
      <c r="O1505" s="112"/>
      <c r="P1505" s="66"/>
      <c r="Q1505" s="66"/>
      <c r="R1505" s="66"/>
      <c r="S1505" s="66"/>
      <c r="T1505" s="66"/>
      <c r="U1505" s="66"/>
      <c r="V1505" s="66"/>
      <c r="W1505" s="66"/>
      <c r="X1505" s="66"/>
      <c r="Y1505" s="66"/>
      <c r="Z1505" s="66"/>
      <c r="AA1505" s="66"/>
      <c r="AB1505" s="66"/>
      <c r="AC1505" s="66"/>
      <c r="AD1505" s="66"/>
      <c r="AE1505" s="66"/>
      <c r="AF1505" s="66"/>
      <c r="AG1505" s="66"/>
      <c r="AH1505" s="66"/>
      <c r="AI1505" s="66"/>
      <c r="AJ1505" s="66"/>
      <c r="AK1505" s="66"/>
      <c r="AL1505" s="66"/>
      <c r="AM1505" s="66"/>
      <c r="AN1505" s="66"/>
      <c r="AO1505" s="66"/>
      <c r="AP1505" s="66"/>
      <c r="AQ1505" s="66"/>
      <c r="AR1505" s="66"/>
      <c r="AS1505" s="66"/>
      <c r="AT1505" s="66"/>
      <c r="AU1505" s="66"/>
      <c r="AV1505" s="66"/>
      <c r="AW1505" s="66"/>
      <c r="AX1505" s="66"/>
      <c r="AY1505" s="66"/>
      <c r="AZ1505" s="66"/>
      <c r="BA1505" s="66"/>
      <c r="BB1505" s="66"/>
      <c r="BC1505" s="66"/>
      <c r="BD1505" s="66"/>
      <c r="BE1505" s="66"/>
      <c r="BF1505" s="66"/>
      <c r="BG1505" s="66"/>
      <c r="BH1505" s="66"/>
      <c r="BI1505" s="66"/>
      <c r="BJ1505" s="66"/>
      <c r="BK1505" s="66"/>
      <c r="BL1505" s="66"/>
      <c r="BM1505" s="66"/>
      <c r="BN1505" s="66"/>
      <c r="BO1505" s="66"/>
      <c r="BP1505" s="66"/>
      <c r="BQ1505" s="66"/>
      <c r="BR1505" s="66"/>
      <c r="BS1505" s="66"/>
      <c r="BT1505" s="66"/>
      <c r="BU1505" s="66"/>
      <c r="BV1505" s="66"/>
      <c r="BW1505" s="66"/>
      <c r="BX1505" s="66"/>
      <c r="BY1505" s="66"/>
      <c r="BZ1505" s="66"/>
      <c r="CA1505" s="66"/>
      <c r="CB1505" s="66"/>
      <c r="CC1505" s="66"/>
    </row>
    <row r="1506" spans="1:81" x14ac:dyDescent="0.25">
      <c r="A1506" s="66"/>
      <c r="B1506" s="66"/>
      <c r="C1506" s="79"/>
      <c r="D1506" s="67"/>
      <c r="E1506" s="66"/>
      <c r="F1506" s="66"/>
      <c r="G1506" s="66"/>
      <c r="H1506" s="66"/>
      <c r="I1506" s="110"/>
      <c r="J1506" s="110"/>
      <c r="K1506" s="111"/>
      <c r="L1506" s="111"/>
      <c r="M1506" s="112"/>
      <c r="N1506" s="112"/>
      <c r="O1506" s="112"/>
      <c r="P1506" s="66"/>
      <c r="Q1506" s="66"/>
      <c r="R1506" s="66"/>
      <c r="S1506" s="66"/>
      <c r="T1506" s="66"/>
      <c r="U1506" s="66"/>
      <c r="V1506" s="66"/>
      <c r="W1506" s="66"/>
      <c r="X1506" s="66"/>
      <c r="Y1506" s="66"/>
      <c r="Z1506" s="66"/>
      <c r="AA1506" s="66"/>
      <c r="AB1506" s="66"/>
      <c r="AC1506" s="66"/>
      <c r="AD1506" s="66"/>
      <c r="AE1506" s="66"/>
      <c r="AF1506" s="66"/>
      <c r="AG1506" s="66"/>
      <c r="AH1506" s="66"/>
      <c r="AI1506" s="66"/>
      <c r="AJ1506" s="66"/>
      <c r="AK1506" s="66"/>
      <c r="AL1506" s="66"/>
      <c r="AM1506" s="66"/>
      <c r="AN1506" s="66"/>
      <c r="AO1506" s="66"/>
      <c r="AP1506" s="66"/>
      <c r="AQ1506" s="66"/>
      <c r="AR1506" s="66"/>
      <c r="AS1506" s="66"/>
      <c r="AT1506" s="66"/>
      <c r="AU1506" s="66"/>
      <c r="AV1506" s="66"/>
      <c r="AW1506" s="66"/>
      <c r="AX1506" s="66"/>
      <c r="AY1506" s="66"/>
      <c r="AZ1506" s="66"/>
      <c r="BA1506" s="66"/>
      <c r="BB1506" s="66"/>
      <c r="BC1506" s="66"/>
      <c r="BD1506" s="66"/>
      <c r="BE1506" s="66"/>
      <c r="BF1506" s="66"/>
      <c r="BG1506" s="66"/>
      <c r="BH1506" s="66"/>
      <c r="BI1506" s="66"/>
      <c r="BJ1506" s="66"/>
      <c r="BK1506" s="66"/>
      <c r="BL1506" s="66"/>
      <c r="BM1506" s="66"/>
      <c r="BN1506" s="66"/>
      <c r="BO1506" s="66"/>
      <c r="BP1506" s="66"/>
      <c r="BQ1506" s="66"/>
      <c r="BR1506" s="66"/>
      <c r="BS1506" s="66"/>
      <c r="BT1506" s="66"/>
      <c r="BU1506" s="66"/>
      <c r="BV1506" s="66"/>
      <c r="BW1506" s="66"/>
      <c r="BX1506" s="66"/>
      <c r="BY1506" s="66"/>
      <c r="BZ1506" s="66"/>
      <c r="CA1506" s="66"/>
      <c r="CB1506" s="66"/>
      <c r="CC1506" s="66"/>
    </row>
    <row r="1507" spans="1:81" x14ac:dyDescent="0.25">
      <c r="A1507" s="66"/>
      <c r="B1507" s="66"/>
      <c r="C1507" s="79"/>
      <c r="D1507" s="67"/>
      <c r="E1507" s="66"/>
      <c r="F1507" s="66"/>
      <c r="G1507" s="66"/>
      <c r="H1507" s="66"/>
      <c r="I1507" s="110"/>
      <c r="J1507" s="110"/>
      <c r="K1507" s="111"/>
      <c r="L1507" s="111"/>
      <c r="M1507" s="112"/>
      <c r="N1507" s="112"/>
      <c r="O1507" s="112"/>
      <c r="P1507" s="66"/>
      <c r="Q1507" s="66"/>
      <c r="R1507" s="66"/>
      <c r="S1507" s="66"/>
      <c r="T1507" s="66"/>
      <c r="U1507" s="66"/>
      <c r="V1507" s="66"/>
      <c r="W1507" s="66"/>
      <c r="X1507" s="66"/>
      <c r="Y1507" s="66"/>
      <c r="Z1507" s="66"/>
      <c r="AA1507" s="66"/>
      <c r="AB1507" s="66"/>
      <c r="AC1507" s="66"/>
      <c r="AD1507" s="66"/>
      <c r="AE1507" s="66"/>
      <c r="AF1507" s="66"/>
      <c r="AG1507" s="66"/>
      <c r="AH1507" s="66"/>
      <c r="AI1507" s="66"/>
      <c r="AJ1507" s="66"/>
      <c r="AK1507" s="66"/>
      <c r="AL1507" s="66"/>
      <c r="AM1507" s="66"/>
      <c r="AN1507" s="66"/>
      <c r="AO1507" s="66"/>
      <c r="AP1507" s="66"/>
      <c r="AQ1507" s="66"/>
      <c r="AR1507" s="66"/>
      <c r="AS1507" s="66"/>
      <c r="AT1507" s="66"/>
      <c r="AU1507" s="66"/>
      <c r="AV1507" s="66"/>
      <c r="AW1507" s="66"/>
      <c r="AX1507" s="66"/>
      <c r="AY1507" s="66"/>
      <c r="AZ1507" s="66"/>
      <c r="BA1507" s="66"/>
      <c r="BB1507" s="66"/>
      <c r="BC1507" s="66"/>
      <c r="BD1507" s="66"/>
      <c r="BE1507" s="66"/>
      <c r="BF1507" s="66"/>
      <c r="BG1507" s="66"/>
      <c r="BH1507" s="66"/>
      <c r="BI1507" s="66"/>
      <c r="BJ1507" s="66"/>
      <c r="BK1507" s="66"/>
      <c r="BL1507" s="66"/>
      <c r="BM1507" s="66"/>
      <c r="BN1507" s="66"/>
      <c r="BO1507" s="66"/>
      <c r="BP1507" s="66"/>
      <c r="BQ1507" s="66"/>
      <c r="BR1507" s="66"/>
      <c r="BS1507" s="66"/>
      <c r="BT1507" s="66"/>
      <c r="BU1507" s="66"/>
      <c r="BV1507" s="66"/>
      <c r="BW1507" s="66"/>
      <c r="BX1507" s="66"/>
      <c r="BY1507" s="66"/>
      <c r="BZ1507" s="66"/>
      <c r="CA1507" s="66"/>
      <c r="CB1507" s="66"/>
      <c r="CC1507" s="66"/>
    </row>
    <row r="1508" spans="1:81" x14ac:dyDescent="0.25">
      <c r="A1508" s="66"/>
      <c r="B1508" s="66"/>
      <c r="C1508" s="79"/>
      <c r="D1508" s="67"/>
      <c r="E1508" s="66"/>
      <c r="F1508" s="66"/>
      <c r="G1508" s="66"/>
      <c r="H1508" s="66"/>
      <c r="I1508" s="110"/>
      <c r="J1508" s="110"/>
      <c r="K1508" s="111"/>
      <c r="L1508" s="111"/>
      <c r="M1508" s="112"/>
      <c r="N1508" s="112"/>
      <c r="O1508" s="112"/>
      <c r="P1508" s="66"/>
      <c r="Q1508" s="66"/>
      <c r="R1508" s="66"/>
      <c r="S1508" s="66"/>
      <c r="T1508" s="66"/>
      <c r="U1508" s="66"/>
      <c r="V1508" s="66"/>
      <c r="W1508" s="66"/>
      <c r="X1508" s="66"/>
      <c r="Y1508" s="66"/>
      <c r="Z1508" s="66"/>
      <c r="AA1508" s="66"/>
      <c r="AB1508" s="66"/>
      <c r="AC1508" s="66"/>
      <c r="AD1508" s="66"/>
      <c r="AE1508" s="66"/>
      <c r="AF1508" s="66"/>
      <c r="AG1508" s="66"/>
      <c r="AH1508" s="66"/>
      <c r="AI1508" s="66"/>
      <c r="AJ1508" s="66"/>
      <c r="AK1508" s="66"/>
      <c r="AL1508" s="66"/>
      <c r="AM1508" s="66"/>
      <c r="AN1508" s="66"/>
      <c r="AO1508" s="66"/>
      <c r="AP1508" s="66"/>
      <c r="AQ1508" s="66"/>
      <c r="AR1508" s="66"/>
      <c r="AS1508" s="66"/>
      <c r="AT1508" s="66"/>
      <c r="AU1508" s="66"/>
      <c r="AV1508" s="66"/>
      <c r="AW1508" s="66"/>
      <c r="AX1508" s="66"/>
      <c r="AY1508" s="66"/>
      <c r="AZ1508" s="66"/>
      <c r="BA1508" s="66"/>
      <c r="BB1508" s="66"/>
      <c r="BC1508" s="66"/>
      <c r="BD1508" s="66"/>
      <c r="BE1508" s="66"/>
      <c r="BF1508" s="66"/>
      <c r="BG1508" s="66"/>
      <c r="BH1508" s="66"/>
      <c r="BI1508" s="66"/>
      <c r="BJ1508" s="66"/>
      <c r="BK1508" s="66"/>
      <c r="BL1508" s="66"/>
      <c r="BM1508" s="66"/>
      <c r="BN1508" s="66"/>
      <c r="BO1508" s="66"/>
      <c r="BP1508" s="66"/>
      <c r="BQ1508" s="66"/>
      <c r="BR1508" s="66"/>
      <c r="BS1508" s="66"/>
      <c r="BT1508" s="66"/>
      <c r="BU1508" s="66"/>
      <c r="BV1508" s="66"/>
      <c r="BW1508" s="66"/>
      <c r="BX1508" s="66"/>
      <c r="BY1508" s="66"/>
      <c r="BZ1508" s="66"/>
      <c r="CA1508" s="66"/>
      <c r="CB1508" s="66"/>
      <c r="CC1508" s="66"/>
    </row>
    <row r="1509" spans="1:81" x14ac:dyDescent="0.25">
      <c r="A1509" s="66"/>
      <c r="B1509" s="66"/>
      <c r="C1509" s="79"/>
      <c r="D1509" s="67"/>
      <c r="E1509" s="66"/>
      <c r="F1509" s="66"/>
      <c r="G1509" s="66"/>
      <c r="H1509" s="66"/>
      <c r="I1509" s="110"/>
      <c r="J1509" s="110"/>
      <c r="K1509" s="111"/>
      <c r="L1509" s="111"/>
      <c r="M1509" s="112"/>
      <c r="N1509" s="112"/>
      <c r="O1509" s="112"/>
      <c r="P1509" s="66"/>
      <c r="Q1509" s="66"/>
      <c r="R1509" s="66"/>
      <c r="S1509" s="66"/>
      <c r="T1509" s="66"/>
      <c r="U1509" s="66"/>
      <c r="V1509" s="66"/>
      <c r="W1509" s="66"/>
      <c r="X1509" s="66"/>
      <c r="Y1509" s="66"/>
      <c r="Z1509" s="66"/>
      <c r="AA1509" s="66"/>
      <c r="AB1509" s="66"/>
      <c r="AC1509" s="66"/>
      <c r="AD1509" s="66"/>
      <c r="AE1509" s="66"/>
      <c r="AF1509" s="66"/>
      <c r="AG1509" s="66"/>
      <c r="AH1509" s="66"/>
      <c r="AI1509" s="66"/>
      <c r="AJ1509" s="66"/>
      <c r="AK1509" s="66"/>
      <c r="AL1509" s="66"/>
      <c r="AM1509" s="66"/>
      <c r="AN1509" s="66"/>
      <c r="AO1509" s="66"/>
      <c r="AP1509" s="66"/>
      <c r="AQ1509" s="66"/>
      <c r="AR1509" s="66"/>
      <c r="AS1509" s="66"/>
      <c r="AT1509" s="66"/>
      <c r="AU1509" s="66"/>
      <c r="AV1509" s="66"/>
      <c r="AW1509" s="66"/>
      <c r="AX1509" s="66"/>
      <c r="AY1509" s="66"/>
      <c r="AZ1509" s="66"/>
      <c r="BA1509" s="66"/>
      <c r="BB1509" s="66"/>
      <c r="BC1509" s="66"/>
      <c r="BD1509" s="66"/>
      <c r="BE1509" s="66"/>
      <c r="BF1509" s="66"/>
      <c r="BG1509" s="66"/>
      <c r="BH1509" s="66"/>
      <c r="BI1509" s="66"/>
      <c r="BJ1509" s="66"/>
      <c r="BK1509" s="66"/>
      <c r="BL1509" s="66"/>
      <c r="BM1509" s="66"/>
      <c r="BN1509" s="66"/>
      <c r="BO1509" s="66"/>
      <c r="BP1509" s="66"/>
      <c r="BQ1509" s="66"/>
      <c r="BR1509" s="66"/>
      <c r="BS1509" s="66"/>
      <c r="BT1509" s="66"/>
      <c r="BU1509" s="66"/>
      <c r="BV1509" s="66"/>
      <c r="BW1509" s="66"/>
      <c r="BX1509" s="66"/>
      <c r="BY1509" s="66"/>
      <c r="BZ1509" s="66"/>
      <c r="CA1509" s="66"/>
      <c r="CB1509" s="66"/>
      <c r="CC1509" s="66"/>
    </row>
    <row r="1510" spans="1:81" x14ac:dyDescent="0.25">
      <c r="A1510" s="66"/>
      <c r="B1510" s="66"/>
      <c r="C1510" s="79"/>
      <c r="D1510" s="67"/>
      <c r="E1510" s="66"/>
      <c r="F1510" s="66"/>
      <c r="G1510" s="66"/>
      <c r="H1510" s="66"/>
      <c r="I1510" s="110"/>
      <c r="J1510" s="110"/>
      <c r="K1510" s="111"/>
      <c r="L1510" s="111"/>
      <c r="M1510" s="112"/>
      <c r="N1510" s="112"/>
      <c r="O1510" s="112"/>
      <c r="P1510" s="66"/>
      <c r="Q1510" s="66"/>
      <c r="R1510" s="66"/>
      <c r="S1510" s="66"/>
      <c r="T1510" s="66"/>
      <c r="U1510" s="66"/>
      <c r="V1510" s="66"/>
      <c r="W1510" s="66"/>
      <c r="X1510" s="66"/>
      <c r="Y1510" s="66"/>
      <c r="Z1510" s="66"/>
      <c r="AA1510" s="66"/>
      <c r="AB1510" s="66"/>
      <c r="AC1510" s="66"/>
      <c r="AD1510" s="66"/>
      <c r="AE1510" s="66"/>
      <c r="AF1510" s="66"/>
      <c r="AG1510" s="66"/>
      <c r="AH1510" s="66"/>
      <c r="AI1510" s="66"/>
      <c r="AJ1510" s="66"/>
      <c r="AK1510" s="66"/>
      <c r="AL1510" s="66"/>
      <c r="AM1510" s="66"/>
      <c r="AN1510" s="66"/>
      <c r="AO1510" s="66"/>
      <c r="AP1510" s="66"/>
      <c r="AQ1510" s="66"/>
      <c r="AR1510" s="66"/>
      <c r="AS1510" s="66"/>
      <c r="AT1510" s="66"/>
      <c r="AU1510" s="66"/>
      <c r="AV1510" s="66"/>
      <c r="AW1510" s="66"/>
      <c r="AX1510" s="66"/>
      <c r="AY1510" s="66"/>
      <c r="AZ1510" s="66"/>
      <c r="BA1510" s="66"/>
      <c r="BB1510" s="66"/>
      <c r="BC1510" s="66"/>
      <c r="BD1510" s="66"/>
      <c r="BE1510" s="66"/>
      <c r="BF1510" s="66"/>
      <c r="BG1510" s="66"/>
      <c r="BH1510" s="66"/>
      <c r="BI1510" s="66"/>
      <c r="BJ1510" s="66"/>
      <c r="BK1510" s="66"/>
      <c r="BL1510" s="66"/>
      <c r="BM1510" s="66"/>
      <c r="BN1510" s="66"/>
      <c r="BO1510" s="66"/>
      <c r="BP1510" s="66"/>
      <c r="BQ1510" s="66"/>
      <c r="BR1510" s="66"/>
      <c r="BS1510" s="66"/>
      <c r="BT1510" s="66"/>
      <c r="BU1510" s="66"/>
      <c r="BV1510" s="66"/>
      <c r="BW1510" s="66"/>
      <c r="BX1510" s="66"/>
      <c r="BY1510" s="66"/>
      <c r="BZ1510" s="66"/>
      <c r="CA1510" s="66"/>
      <c r="CB1510" s="66"/>
      <c r="CC1510" s="66"/>
    </row>
    <row r="1511" spans="1:81" x14ac:dyDescent="0.25">
      <c r="A1511" s="66"/>
      <c r="B1511" s="66"/>
      <c r="C1511" s="79"/>
      <c r="D1511" s="67"/>
      <c r="E1511" s="66"/>
      <c r="F1511" s="66"/>
      <c r="G1511" s="66"/>
      <c r="H1511" s="66"/>
      <c r="I1511" s="110"/>
      <c r="J1511" s="110"/>
      <c r="K1511" s="111"/>
      <c r="L1511" s="111"/>
      <c r="M1511" s="112"/>
      <c r="N1511" s="112"/>
      <c r="O1511" s="112"/>
      <c r="P1511" s="66"/>
      <c r="Q1511" s="66"/>
      <c r="R1511" s="66"/>
      <c r="S1511" s="66"/>
      <c r="T1511" s="66"/>
      <c r="U1511" s="66"/>
      <c r="V1511" s="66"/>
      <c r="W1511" s="66"/>
      <c r="X1511" s="66"/>
      <c r="Y1511" s="66"/>
      <c r="Z1511" s="66"/>
      <c r="AA1511" s="66"/>
      <c r="AB1511" s="66"/>
      <c r="AC1511" s="66"/>
      <c r="AD1511" s="66"/>
      <c r="AE1511" s="66"/>
      <c r="AF1511" s="66"/>
      <c r="AG1511" s="66"/>
      <c r="AH1511" s="66"/>
      <c r="AI1511" s="66"/>
      <c r="AJ1511" s="66"/>
      <c r="AK1511" s="66"/>
      <c r="AL1511" s="66"/>
      <c r="AM1511" s="66"/>
      <c r="AN1511" s="66"/>
      <c r="AO1511" s="66"/>
      <c r="AP1511" s="66"/>
      <c r="AQ1511" s="66"/>
      <c r="AR1511" s="66"/>
      <c r="AS1511" s="66"/>
      <c r="AT1511" s="66"/>
      <c r="AU1511" s="66"/>
      <c r="AV1511" s="66"/>
      <c r="AW1511" s="66"/>
      <c r="AX1511" s="66"/>
      <c r="AY1511" s="66"/>
      <c r="AZ1511" s="66"/>
      <c r="BA1511" s="66"/>
      <c r="BB1511" s="66"/>
      <c r="BC1511" s="66"/>
      <c r="BD1511" s="66"/>
      <c r="BE1511" s="66"/>
      <c r="BF1511" s="66"/>
      <c r="BG1511" s="66"/>
      <c r="BH1511" s="66"/>
      <c r="BI1511" s="66"/>
      <c r="BJ1511" s="66"/>
      <c r="BK1511" s="66"/>
      <c r="BL1511" s="66"/>
      <c r="BM1511" s="66"/>
      <c r="BN1511" s="66"/>
      <c r="BO1511" s="66"/>
      <c r="BP1511" s="66"/>
      <c r="BQ1511" s="66"/>
      <c r="BR1511" s="66"/>
      <c r="BS1511" s="66"/>
      <c r="BT1511" s="66"/>
      <c r="BU1511" s="66"/>
      <c r="BV1511" s="66"/>
      <c r="BW1511" s="66"/>
      <c r="BX1511" s="66"/>
      <c r="BY1511" s="66"/>
      <c r="BZ1511" s="66"/>
      <c r="CA1511" s="66"/>
      <c r="CB1511" s="66"/>
      <c r="CC1511" s="66"/>
    </row>
    <row r="1512" spans="1:81" x14ac:dyDescent="0.25">
      <c r="A1512" s="66"/>
      <c r="B1512" s="66"/>
      <c r="C1512" s="79"/>
      <c r="D1512" s="67"/>
      <c r="E1512" s="66"/>
      <c r="F1512" s="66"/>
      <c r="G1512" s="66"/>
      <c r="H1512" s="66"/>
      <c r="I1512" s="110"/>
      <c r="J1512" s="110"/>
      <c r="K1512" s="111"/>
      <c r="L1512" s="111"/>
      <c r="M1512" s="112"/>
      <c r="N1512" s="112"/>
      <c r="O1512" s="112"/>
      <c r="P1512" s="66"/>
      <c r="Q1512" s="66"/>
      <c r="R1512" s="66"/>
      <c r="S1512" s="66"/>
      <c r="T1512" s="66"/>
      <c r="U1512" s="66"/>
      <c r="V1512" s="66"/>
      <c r="W1512" s="66"/>
      <c r="X1512" s="66"/>
      <c r="Y1512" s="66"/>
      <c r="Z1512" s="66"/>
      <c r="AA1512" s="66"/>
      <c r="AB1512" s="66"/>
      <c r="AC1512" s="66"/>
      <c r="AD1512" s="66"/>
      <c r="AE1512" s="66"/>
      <c r="AF1512" s="66"/>
      <c r="AG1512" s="66"/>
      <c r="AH1512" s="66"/>
      <c r="AI1512" s="66"/>
      <c r="AJ1512" s="66"/>
      <c r="AK1512" s="66"/>
      <c r="AL1512" s="66"/>
      <c r="AM1512" s="66"/>
      <c r="AN1512" s="66"/>
      <c r="AO1512" s="66"/>
      <c r="AP1512" s="66"/>
      <c r="AQ1512" s="66"/>
      <c r="AR1512" s="66"/>
      <c r="AS1512" s="66"/>
      <c r="AT1512" s="66"/>
      <c r="AU1512" s="66"/>
      <c r="AV1512" s="66"/>
      <c r="AW1512" s="66"/>
      <c r="AX1512" s="66"/>
      <c r="AY1512" s="66"/>
      <c r="AZ1512" s="66"/>
      <c r="BA1512" s="66"/>
      <c r="BB1512" s="66"/>
      <c r="BC1512" s="66"/>
      <c r="BD1512" s="66"/>
      <c r="BE1512" s="66"/>
      <c r="BF1512" s="66"/>
      <c r="BG1512" s="66"/>
      <c r="BH1512" s="66"/>
      <c r="BI1512" s="66"/>
      <c r="BJ1512" s="66"/>
      <c r="BK1512" s="66"/>
      <c r="BL1512" s="66"/>
      <c r="BM1512" s="66"/>
      <c r="BN1512" s="66"/>
      <c r="BO1512" s="66"/>
      <c r="BP1512" s="66"/>
      <c r="BQ1512" s="66"/>
      <c r="BR1512" s="66"/>
      <c r="BS1512" s="66"/>
      <c r="BT1512" s="66"/>
      <c r="BU1512" s="66"/>
      <c r="BV1512" s="66"/>
      <c r="BW1512" s="66"/>
      <c r="BX1512" s="66"/>
      <c r="BY1512" s="66"/>
      <c r="BZ1512" s="66"/>
      <c r="CA1512" s="66"/>
      <c r="CB1512" s="66"/>
      <c r="CC1512" s="66"/>
    </row>
    <row r="1513" spans="1:81" x14ac:dyDescent="0.25">
      <c r="A1513" s="66"/>
      <c r="B1513" s="66"/>
      <c r="C1513" s="79"/>
      <c r="D1513" s="67"/>
      <c r="E1513" s="66"/>
      <c r="F1513" s="66"/>
      <c r="G1513" s="66"/>
      <c r="H1513" s="66"/>
      <c r="I1513" s="110"/>
      <c r="J1513" s="110"/>
      <c r="K1513" s="111"/>
      <c r="L1513" s="111"/>
      <c r="M1513" s="112"/>
      <c r="N1513" s="112"/>
      <c r="O1513" s="112"/>
      <c r="P1513" s="66"/>
      <c r="Q1513" s="66"/>
      <c r="R1513" s="66"/>
      <c r="S1513" s="66"/>
      <c r="T1513" s="66"/>
      <c r="U1513" s="66"/>
      <c r="V1513" s="66"/>
      <c r="W1513" s="66"/>
      <c r="X1513" s="66"/>
      <c r="Y1513" s="66"/>
      <c r="Z1513" s="66"/>
      <c r="AA1513" s="66"/>
      <c r="AB1513" s="66"/>
      <c r="AC1513" s="66"/>
      <c r="AD1513" s="66"/>
      <c r="AE1513" s="66"/>
      <c r="AF1513" s="66"/>
      <c r="AG1513" s="66"/>
      <c r="AH1513" s="66"/>
      <c r="AI1513" s="66"/>
      <c r="AJ1513" s="66"/>
      <c r="AK1513" s="66"/>
      <c r="AL1513" s="66"/>
      <c r="AM1513" s="66"/>
      <c r="AN1513" s="66"/>
      <c r="AO1513" s="66"/>
      <c r="AP1513" s="66"/>
      <c r="AQ1513" s="66"/>
      <c r="AR1513" s="66"/>
      <c r="AS1513" s="66"/>
      <c r="AT1513" s="66"/>
      <c r="AU1513" s="66"/>
      <c r="AV1513" s="66"/>
      <c r="AW1513" s="66"/>
      <c r="AX1513" s="66"/>
      <c r="AY1513" s="66"/>
      <c r="AZ1513" s="66"/>
      <c r="BA1513" s="66"/>
      <c r="BB1513" s="66"/>
      <c r="BC1513" s="66"/>
      <c r="BD1513" s="66"/>
      <c r="BE1513" s="66"/>
      <c r="BF1513" s="66"/>
      <c r="BG1513" s="66"/>
      <c r="BH1513" s="66"/>
      <c r="BI1513" s="66"/>
      <c r="BJ1513" s="66"/>
      <c r="BK1513" s="66"/>
      <c r="BL1513" s="66"/>
      <c r="BM1513" s="66"/>
      <c r="BN1513" s="66"/>
      <c r="BO1513" s="66"/>
      <c r="BP1513" s="66"/>
      <c r="BQ1513" s="66"/>
      <c r="BR1513" s="66"/>
      <c r="BS1513" s="66"/>
      <c r="BT1513" s="66"/>
      <c r="BU1513" s="66"/>
      <c r="BV1513" s="66"/>
      <c r="BW1513" s="66"/>
      <c r="BX1513" s="66"/>
      <c r="BY1513" s="66"/>
      <c r="BZ1513" s="66"/>
      <c r="CA1513" s="66"/>
      <c r="CB1513" s="66"/>
      <c r="CC1513" s="66"/>
    </row>
    <row r="1514" spans="1:81" x14ac:dyDescent="0.25">
      <c r="A1514" s="66"/>
      <c r="B1514" s="66"/>
      <c r="C1514" s="79"/>
      <c r="D1514" s="67"/>
      <c r="E1514" s="66"/>
      <c r="F1514" s="66"/>
      <c r="G1514" s="66"/>
      <c r="H1514" s="66"/>
      <c r="I1514" s="110"/>
      <c r="J1514" s="110"/>
      <c r="K1514" s="111"/>
      <c r="L1514" s="111"/>
      <c r="M1514" s="112"/>
      <c r="N1514" s="112"/>
      <c r="O1514" s="112"/>
      <c r="P1514" s="66"/>
      <c r="Q1514" s="66"/>
      <c r="R1514" s="66"/>
      <c r="S1514" s="66"/>
      <c r="T1514" s="66"/>
      <c r="U1514" s="66"/>
      <c r="V1514" s="66"/>
      <c r="W1514" s="66"/>
      <c r="X1514" s="66"/>
      <c r="Y1514" s="66"/>
      <c r="Z1514" s="66"/>
      <c r="AA1514" s="66"/>
      <c r="AB1514" s="66"/>
      <c r="AC1514" s="66"/>
      <c r="AD1514" s="66"/>
      <c r="AE1514" s="66"/>
      <c r="AF1514" s="66"/>
      <c r="AG1514" s="66"/>
      <c r="AH1514" s="66"/>
      <c r="AI1514" s="66"/>
      <c r="AJ1514" s="66"/>
      <c r="AK1514" s="66"/>
      <c r="AL1514" s="66"/>
      <c r="AM1514" s="66"/>
      <c r="AN1514" s="66"/>
      <c r="AO1514" s="66"/>
      <c r="AP1514" s="66"/>
      <c r="AQ1514" s="66"/>
      <c r="AR1514" s="66"/>
      <c r="AS1514" s="66"/>
      <c r="AT1514" s="66"/>
      <c r="AU1514" s="66"/>
      <c r="AV1514" s="66"/>
      <c r="AW1514" s="66"/>
      <c r="AX1514" s="66"/>
      <c r="AY1514" s="66"/>
      <c r="AZ1514" s="66"/>
      <c r="BA1514" s="66"/>
      <c r="BB1514" s="66"/>
      <c r="BC1514" s="66"/>
      <c r="BD1514" s="66"/>
      <c r="BE1514" s="66"/>
      <c r="BF1514" s="66"/>
      <c r="BG1514" s="66"/>
      <c r="BH1514" s="66"/>
      <c r="BI1514" s="66"/>
      <c r="BJ1514" s="66"/>
      <c r="BK1514" s="66"/>
      <c r="BL1514" s="66"/>
      <c r="BM1514" s="66"/>
      <c r="BN1514" s="66"/>
      <c r="BO1514" s="66"/>
      <c r="BP1514" s="66"/>
      <c r="BQ1514" s="66"/>
      <c r="BR1514" s="66"/>
      <c r="BS1514" s="66"/>
      <c r="BT1514" s="66"/>
      <c r="BU1514" s="66"/>
      <c r="BV1514" s="66"/>
      <c r="BW1514" s="66"/>
      <c r="BX1514" s="66"/>
      <c r="BY1514" s="66"/>
      <c r="BZ1514" s="66"/>
      <c r="CA1514" s="66"/>
      <c r="CB1514" s="66"/>
      <c r="CC1514" s="66"/>
    </row>
    <row r="1515" spans="1:81" x14ac:dyDescent="0.25">
      <c r="A1515" s="66"/>
      <c r="B1515" s="66"/>
      <c r="C1515" s="79"/>
      <c r="D1515" s="67"/>
      <c r="E1515" s="66"/>
      <c r="F1515" s="66"/>
      <c r="G1515" s="66"/>
      <c r="H1515" s="66"/>
      <c r="I1515" s="110"/>
      <c r="J1515" s="110"/>
      <c r="K1515" s="111"/>
      <c r="L1515" s="111"/>
      <c r="M1515" s="112"/>
      <c r="N1515" s="112"/>
      <c r="O1515" s="112"/>
      <c r="P1515" s="66"/>
      <c r="Q1515" s="66"/>
      <c r="R1515" s="66"/>
      <c r="S1515" s="66"/>
      <c r="T1515" s="66"/>
      <c r="U1515" s="66"/>
      <c r="V1515" s="66"/>
      <c r="W1515" s="66"/>
      <c r="X1515" s="66"/>
      <c r="Y1515" s="66"/>
      <c r="Z1515" s="66"/>
      <c r="AA1515" s="66"/>
      <c r="AB1515" s="66"/>
      <c r="AC1515" s="66"/>
      <c r="AD1515" s="66"/>
      <c r="AE1515" s="66"/>
      <c r="AF1515" s="66"/>
      <c r="AG1515" s="66"/>
      <c r="AH1515" s="66"/>
      <c r="AI1515" s="66"/>
      <c r="AJ1515" s="66"/>
      <c r="AK1515" s="66"/>
      <c r="AL1515" s="66"/>
      <c r="AM1515" s="66"/>
      <c r="AN1515" s="66"/>
      <c r="AO1515" s="66"/>
      <c r="AP1515" s="66"/>
      <c r="AQ1515" s="66"/>
      <c r="AR1515" s="66"/>
      <c r="AS1515" s="66"/>
      <c r="AT1515" s="66"/>
      <c r="AU1515" s="66"/>
      <c r="AV1515" s="66"/>
      <c r="AW1515" s="66"/>
      <c r="AX1515" s="66"/>
      <c r="AY1515" s="66"/>
      <c r="AZ1515" s="66"/>
      <c r="BA1515" s="66"/>
      <c r="BB1515" s="66"/>
      <c r="BC1515" s="66"/>
      <c r="BD1515" s="66"/>
      <c r="BE1515" s="66"/>
      <c r="BF1515" s="66"/>
      <c r="BG1515" s="66"/>
      <c r="BH1515" s="66"/>
      <c r="BI1515" s="66"/>
      <c r="BJ1515" s="66"/>
      <c r="BK1515" s="66"/>
      <c r="BL1515" s="66"/>
      <c r="BM1515" s="66"/>
      <c r="BN1515" s="66"/>
      <c r="BO1515" s="66"/>
      <c r="BP1515" s="66"/>
      <c r="BQ1515" s="66"/>
      <c r="BR1515" s="66"/>
      <c r="BS1515" s="66"/>
      <c r="BT1515" s="66"/>
      <c r="BU1515" s="66"/>
      <c r="BV1515" s="66"/>
      <c r="BW1515" s="66"/>
      <c r="BX1515" s="66"/>
      <c r="BY1515" s="66"/>
      <c r="BZ1515" s="66"/>
      <c r="CA1515" s="66"/>
      <c r="CB1515" s="66"/>
      <c r="CC1515" s="66"/>
    </row>
    <row r="1516" spans="1:81" x14ac:dyDescent="0.25">
      <c r="A1516" s="66"/>
      <c r="B1516" s="66"/>
      <c r="C1516" s="79"/>
      <c r="D1516" s="67"/>
      <c r="E1516" s="66"/>
      <c r="F1516" s="66"/>
      <c r="G1516" s="66"/>
      <c r="H1516" s="66"/>
      <c r="I1516" s="110"/>
      <c r="J1516" s="110"/>
      <c r="K1516" s="111"/>
      <c r="L1516" s="111"/>
      <c r="M1516" s="112"/>
      <c r="N1516" s="112"/>
      <c r="O1516" s="112"/>
      <c r="P1516" s="66"/>
      <c r="Q1516" s="66"/>
      <c r="R1516" s="66"/>
      <c r="S1516" s="66"/>
      <c r="T1516" s="66"/>
      <c r="U1516" s="66"/>
      <c r="V1516" s="66"/>
      <c r="W1516" s="66"/>
      <c r="X1516" s="66"/>
      <c r="Y1516" s="66"/>
      <c r="Z1516" s="66"/>
      <c r="AA1516" s="66"/>
      <c r="AB1516" s="66"/>
      <c r="AC1516" s="66"/>
      <c r="AD1516" s="66"/>
      <c r="AE1516" s="66"/>
      <c r="AF1516" s="66"/>
      <c r="AG1516" s="66"/>
      <c r="AH1516" s="66"/>
      <c r="AI1516" s="66"/>
      <c r="AJ1516" s="66"/>
      <c r="AK1516" s="66"/>
      <c r="AL1516" s="66"/>
      <c r="AM1516" s="66"/>
      <c r="AN1516" s="66"/>
      <c r="AO1516" s="66"/>
      <c r="AP1516" s="66"/>
      <c r="AQ1516" s="66"/>
      <c r="AR1516" s="66"/>
      <c r="AS1516" s="66"/>
      <c r="AT1516" s="66"/>
      <c r="AU1516" s="66"/>
      <c r="AV1516" s="66"/>
      <c r="AW1516" s="66"/>
      <c r="AX1516" s="66"/>
      <c r="AY1516" s="66"/>
      <c r="AZ1516" s="66"/>
      <c r="BA1516" s="66"/>
      <c r="BB1516" s="66"/>
      <c r="BC1516" s="66"/>
      <c r="BD1516" s="66"/>
      <c r="BE1516" s="66"/>
      <c r="BF1516" s="66"/>
      <c r="BG1516" s="66"/>
      <c r="BH1516" s="66"/>
      <c r="BI1516" s="66"/>
      <c r="BJ1516" s="66"/>
      <c r="BK1516" s="66"/>
      <c r="BL1516" s="66"/>
      <c r="BM1516" s="66"/>
      <c r="BN1516" s="66"/>
      <c r="BO1516" s="66"/>
      <c r="BP1516" s="66"/>
      <c r="BQ1516" s="66"/>
      <c r="BR1516" s="66"/>
      <c r="BS1516" s="66"/>
      <c r="BT1516" s="66"/>
      <c r="BU1516" s="66"/>
      <c r="BV1516" s="66"/>
      <c r="BW1516" s="66"/>
      <c r="BX1516" s="66"/>
      <c r="BY1516" s="66"/>
      <c r="BZ1516" s="66"/>
      <c r="CA1516" s="66"/>
      <c r="CB1516" s="66"/>
      <c r="CC1516" s="66"/>
    </row>
    <row r="1517" spans="1:81" x14ac:dyDescent="0.25">
      <c r="A1517" s="66"/>
      <c r="B1517" s="66"/>
      <c r="C1517" s="79"/>
      <c r="D1517" s="67"/>
      <c r="E1517" s="66"/>
      <c r="F1517" s="66"/>
      <c r="G1517" s="66"/>
      <c r="H1517" s="66"/>
      <c r="I1517" s="110"/>
      <c r="J1517" s="110"/>
      <c r="K1517" s="111"/>
      <c r="L1517" s="111"/>
      <c r="M1517" s="112"/>
      <c r="N1517" s="112"/>
      <c r="O1517" s="112"/>
      <c r="P1517" s="66"/>
      <c r="Q1517" s="66"/>
      <c r="R1517" s="66"/>
      <c r="S1517" s="66"/>
      <c r="T1517" s="66"/>
      <c r="U1517" s="66"/>
      <c r="V1517" s="66"/>
      <c r="W1517" s="66"/>
      <c r="X1517" s="66"/>
      <c r="Y1517" s="66"/>
      <c r="Z1517" s="66"/>
      <c r="AA1517" s="66"/>
      <c r="AB1517" s="66"/>
      <c r="AC1517" s="66"/>
      <c r="AD1517" s="66"/>
      <c r="AE1517" s="66"/>
      <c r="AF1517" s="66"/>
      <c r="AG1517" s="66"/>
      <c r="AH1517" s="66"/>
      <c r="AI1517" s="66"/>
      <c r="AJ1517" s="66"/>
      <c r="AK1517" s="66"/>
      <c r="AL1517" s="66"/>
      <c r="AM1517" s="66"/>
      <c r="AN1517" s="66"/>
      <c r="AO1517" s="66"/>
      <c r="AP1517" s="66"/>
      <c r="AQ1517" s="66"/>
      <c r="AR1517" s="66"/>
      <c r="AS1517" s="66"/>
      <c r="AT1517" s="66"/>
      <c r="AU1517" s="66"/>
      <c r="AV1517" s="66"/>
      <c r="AW1517" s="66"/>
      <c r="AX1517" s="66"/>
      <c r="AY1517" s="66"/>
      <c r="AZ1517" s="66"/>
      <c r="BA1517" s="66"/>
      <c r="BB1517" s="66"/>
      <c r="BC1517" s="66"/>
      <c r="BD1517" s="66"/>
      <c r="BE1517" s="66"/>
      <c r="BF1517" s="66"/>
      <c r="BG1517" s="66"/>
      <c r="BH1517" s="66"/>
      <c r="BI1517" s="66"/>
      <c r="BJ1517" s="66"/>
      <c r="BK1517" s="66"/>
      <c r="BL1517" s="66"/>
      <c r="BM1517" s="66"/>
      <c r="BN1517" s="66"/>
      <c r="BO1517" s="66"/>
      <c r="BP1517" s="66"/>
      <c r="BQ1517" s="66"/>
      <c r="BR1517" s="66"/>
      <c r="BS1517" s="66"/>
      <c r="BT1517" s="66"/>
      <c r="BU1517" s="66"/>
      <c r="BV1517" s="66"/>
      <c r="BW1517" s="66"/>
      <c r="BX1517" s="66"/>
      <c r="BY1517" s="66"/>
      <c r="BZ1517" s="66"/>
      <c r="CA1517" s="66"/>
      <c r="CB1517" s="66"/>
      <c r="CC1517" s="66"/>
    </row>
    <row r="1518" spans="1:81" x14ac:dyDescent="0.25">
      <c r="A1518" s="66"/>
      <c r="B1518" s="66"/>
      <c r="C1518" s="79"/>
      <c r="D1518" s="67"/>
      <c r="E1518" s="66"/>
      <c r="F1518" s="66"/>
      <c r="G1518" s="66"/>
      <c r="H1518" s="66"/>
      <c r="I1518" s="110"/>
      <c r="J1518" s="110"/>
      <c r="K1518" s="111"/>
      <c r="L1518" s="111"/>
      <c r="M1518" s="112"/>
      <c r="N1518" s="112"/>
      <c r="O1518" s="112"/>
      <c r="P1518" s="66"/>
      <c r="Q1518" s="66"/>
      <c r="R1518" s="66"/>
      <c r="S1518" s="66"/>
      <c r="T1518" s="66"/>
      <c r="U1518" s="66"/>
      <c r="V1518" s="66"/>
      <c r="W1518" s="66"/>
      <c r="X1518" s="66"/>
      <c r="Y1518" s="66"/>
      <c r="Z1518" s="66"/>
      <c r="AA1518" s="66"/>
      <c r="AB1518" s="66"/>
      <c r="AC1518" s="66"/>
      <c r="AD1518" s="66"/>
      <c r="AE1518" s="66"/>
      <c r="AF1518" s="66"/>
      <c r="AG1518" s="66"/>
      <c r="AH1518" s="66"/>
      <c r="AI1518" s="66"/>
      <c r="AJ1518" s="66"/>
      <c r="AK1518" s="66"/>
      <c r="AL1518" s="66"/>
      <c r="AM1518" s="66"/>
      <c r="AN1518" s="66"/>
      <c r="AO1518" s="66"/>
      <c r="AP1518" s="66"/>
      <c r="AQ1518" s="66"/>
      <c r="AR1518" s="66"/>
      <c r="AS1518" s="66"/>
      <c r="AT1518" s="66"/>
      <c r="AU1518" s="66"/>
      <c r="AV1518" s="66"/>
      <c r="AW1518" s="66"/>
      <c r="AX1518" s="66"/>
      <c r="AY1518" s="66"/>
      <c r="AZ1518" s="66"/>
      <c r="BA1518" s="66"/>
      <c r="BB1518" s="66"/>
      <c r="BC1518" s="66"/>
      <c r="BD1518" s="66"/>
      <c r="BE1518" s="66"/>
      <c r="BF1518" s="66"/>
      <c r="BG1518" s="66"/>
      <c r="BH1518" s="66"/>
      <c r="BI1518" s="66"/>
      <c r="BJ1518" s="66"/>
      <c r="BK1518" s="66"/>
      <c r="BL1518" s="66"/>
      <c r="BM1518" s="66"/>
      <c r="BN1518" s="66"/>
      <c r="BO1518" s="66"/>
      <c r="BP1518" s="66"/>
      <c r="BQ1518" s="66"/>
      <c r="BR1518" s="66"/>
      <c r="BS1518" s="66"/>
      <c r="BT1518" s="66"/>
      <c r="BU1518" s="66"/>
      <c r="BV1518" s="66"/>
      <c r="BW1518" s="66"/>
      <c r="BX1518" s="66"/>
      <c r="BY1518" s="66"/>
      <c r="BZ1518" s="66"/>
      <c r="CA1518" s="66"/>
      <c r="CB1518" s="66"/>
      <c r="CC1518" s="66"/>
    </row>
    <row r="1519" spans="1:81" x14ac:dyDescent="0.25">
      <c r="A1519" s="66"/>
      <c r="B1519" s="66"/>
      <c r="C1519" s="79"/>
      <c r="D1519" s="67"/>
      <c r="E1519" s="66"/>
      <c r="F1519" s="66"/>
      <c r="G1519" s="66"/>
      <c r="H1519" s="66"/>
      <c r="I1519" s="110"/>
      <c r="J1519" s="110"/>
      <c r="K1519" s="111"/>
      <c r="L1519" s="111"/>
      <c r="M1519" s="112"/>
      <c r="N1519" s="112"/>
      <c r="O1519" s="112"/>
      <c r="P1519" s="66"/>
      <c r="Q1519" s="66"/>
      <c r="R1519" s="66"/>
      <c r="S1519" s="66"/>
      <c r="T1519" s="66"/>
      <c r="U1519" s="66"/>
      <c r="V1519" s="66"/>
      <c r="W1519" s="66"/>
      <c r="X1519" s="66"/>
      <c r="Y1519" s="66"/>
      <c r="Z1519" s="66"/>
      <c r="AA1519" s="66"/>
      <c r="AB1519" s="66"/>
      <c r="AC1519" s="66"/>
      <c r="AD1519" s="66"/>
      <c r="AE1519" s="66"/>
      <c r="AF1519" s="66"/>
      <c r="AG1519" s="66"/>
      <c r="AH1519" s="66"/>
      <c r="AI1519" s="66"/>
      <c r="AJ1519" s="66"/>
      <c r="AK1519" s="66"/>
      <c r="AL1519" s="66"/>
      <c r="AM1519" s="66"/>
      <c r="AN1519" s="66"/>
      <c r="AO1519" s="66"/>
      <c r="AP1519" s="66"/>
      <c r="AQ1519" s="66"/>
      <c r="AR1519" s="66"/>
      <c r="AS1519" s="66"/>
      <c r="AT1519" s="66"/>
      <c r="AU1519" s="66"/>
      <c r="AV1519" s="66"/>
      <c r="AW1519" s="66"/>
      <c r="AX1519" s="66"/>
      <c r="AY1519" s="66"/>
      <c r="AZ1519" s="66"/>
      <c r="BA1519" s="66"/>
      <c r="BB1519" s="66"/>
      <c r="BC1519" s="66"/>
      <c r="BD1519" s="66"/>
      <c r="BE1519" s="66"/>
      <c r="BF1519" s="66"/>
      <c r="BG1519" s="66"/>
      <c r="BH1519" s="66"/>
      <c r="BI1519" s="66"/>
      <c r="BJ1519" s="66"/>
      <c r="BK1519" s="66"/>
      <c r="BL1519" s="66"/>
      <c r="BM1519" s="66"/>
      <c r="BN1519" s="66"/>
      <c r="BO1519" s="66"/>
      <c r="BP1519" s="66"/>
      <c r="BQ1519" s="66"/>
      <c r="BR1519" s="66"/>
      <c r="BS1519" s="66"/>
      <c r="BT1519" s="66"/>
      <c r="BU1519" s="66"/>
      <c r="BV1519" s="66"/>
      <c r="BW1519" s="66"/>
      <c r="BX1519" s="66"/>
      <c r="BY1519" s="66"/>
      <c r="BZ1519" s="66"/>
      <c r="CA1519" s="66"/>
      <c r="CB1519" s="66"/>
      <c r="CC1519" s="66"/>
    </row>
    <row r="1520" spans="1:81" x14ac:dyDescent="0.25">
      <c r="A1520" s="66"/>
      <c r="B1520" s="66"/>
      <c r="C1520" s="79"/>
      <c r="D1520" s="67"/>
      <c r="E1520" s="66"/>
      <c r="F1520" s="66"/>
      <c r="G1520" s="66"/>
      <c r="H1520" s="66"/>
      <c r="I1520" s="110"/>
      <c r="J1520" s="110"/>
      <c r="K1520" s="111"/>
      <c r="L1520" s="111"/>
      <c r="M1520" s="112"/>
      <c r="N1520" s="112"/>
      <c r="O1520" s="112"/>
      <c r="P1520" s="66"/>
      <c r="Q1520" s="66"/>
      <c r="R1520" s="66"/>
      <c r="S1520" s="66"/>
      <c r="T1520" s="66"/>
      <c r="U1520" s="66"/>
      <c r="V1520" s="66"/>
      <c r="W1520" s="66"/>
      <c r="X1520" s="66"/>
      <c r="Y1520" s="66"/>
      <c r="Z1520" s="66"/>
      <c r="AA1520" s="66"/>
      <c r="AB1520" s="66"/>
      <c r="AC1520" s="66"/>
      <c r="AD1520" s="66"/>
      <c r="AE1520" s="66"/>
      <c r="AF1520" s="66"/>
      <c r="AG1520" s="66"/>
      <c r="AH1520" s="66"/>
      <c r="AI1520" s="66"/>
      <c r="AJ1520" s="66"/>
      <c r="AK1520" s="66"/>
      <c r="AL1520" s="66"/>
      <c r="AM1520" s="66"/>
      <c r="AN1520" s="66"/>
      <c r="AO1520" s="66"/>
      <c r="AP1520" s="66"/>
      <c r="AQ1520" s="66"/>
      <c r="AR1520" s="66"/>
      <c r="AS1520" s="66"/>
      <c r="AT1520" s="66"/>
      <c r="AU1520" s="66"/>
      <c r="AV1520" s="66"/>
      <c r="AW1520" s="66"/>
      <c r="AX1520" s="66"/>
      <c r="AY1520" s="66"/>
      <c r="AZ1520" s="66"/>
      <c r="BA1520" s="66"/>
      <c r="BB1520" s="66"/>
      <c r="BC1520" s="66"/>
      <c r="BD1520" s="66"/>
      <c r="BE1520" s="66"/>
      <c r="BF1520" s="66"/>
      <c r="BG1520" s="66"/>
      <c r="BH1520" s="66"/>
      <c r="BI1520" s="66"/>
      <c r="BJ1520" s="66"/>
      <c r="BK1520" s="66"/>
      <c r="BL1520" s="66"/>
      <c r="BM1520" s="66"/>
      <c r="BN1520" s="66"/>
      <c r="BO1520" s="66"/>
      <c r="BP1520" s="66"/>
      <c r="BQ1520" s="66"/>
      <c r="BR1520" s="66"/>
      <c r="BS1520" s="66"/>
      <c r="BT1520" s="66"/>
      <c r="BU1520" s="66"/>
      <c r="BV1520" s="66"/>
      <c r="BW1520" s="66"/>
      <c r="BX1520" s="66"/>
      <c r="BY1520" s="66"/>
      <c r="BZ1520" s="66"/>
      <c r="CA1520" s="66"/>
      <c r="CB1520" s="66"/>
      <c r="CC1520" s="66"/>
    </row>
    <row r="1521" spans="1:81" x14ac:dyDescent="0.25">
      <c r="A1521" s="66"/>
      <c r="B1521" s="66"/>
      <c r="C1521" s="79"/>
      <c r="D1521" s="67"/>
      <c r="E1521" s="66"/>
      <c r="F1521" s="66"/>
      <c r="G1521" s="66"/>
      <c r="H1521" s="66"/>
      <c r="I1521" s="110"/>
      <c r="J1521" s="110"/>
      <c r="K1521" s="111"/>
      <c r="L1521" s="111"/>
      <c r="M1521" s="112"/>
      <c r="N1521" s="112"/>
      <c r="O1521" s="112"/>
      <c r="P1521" s="66"/>
      <c r="Q1521" s="66"/>
      <c r="R1521" s="66"/>
      <c r="S1521" s="66"/>
      <c r="T1521" s="66"/>
      <c r="U1521" s="66"/>
      <c r="V1521" s="66"/>
      <c r="W1521" s="66"/>
      <c r="X1521" s="66"/>
      <c r="Y1521" s="66"/>
      <c r="Z1521" s="66"/>
      <c r="AA1521" s="66"/>
      <c r="AB1521" s="66"/>
      <c r="AC1521" s="66"/>
      <c r="AD1521" s="66"/>
      <c r="AE1521" s="66"/>
      <c r="AF1521" s="66"/>
      <c r="AG1521" s="66"/>
      <c r="AH1521" s="66"/>
      <c r="AI1521" s="66"/>
      <c r="AJ1521" s="66"/>
      <c r="AK1521" s="66"/>
      <c r="AL1521" s="66"/>
      <c r="AM1521" s="66"/>
      <c r="AN1521" s="66"/>
      <c r="AO1521" s="66"/>
      <c r="AP1521" s="66"/>
      <c r="AQ1521" s="66"/>
      <c r="AR1521" s="66"/>
      <c r="AS1521" s="66"/>
      <c r="AT1521" s="66"/>
      <c r="AU1521" s="66"/>
      <c r="AV1521" s="66"/>
      <c r="AW1521" s="66"/>
      <c r="AX1521" s="66"/>
      <c r="AY1521" s="66"/>
      <c r="AZ1521" s="66"/>
      <c r="BA1521" s="66"/>
      <c r="BB1521" s="66"/>
      <c r="BC1521" s="66"/>
      <c r="BD1521" s="66"/>
      <c r="BE1521" s="66"/>
      <c r="BF1521" s="66"/>
      <c r="BG1521" s="66"/>
      <c r="BH1521" s="66"/>
      <c r="BI1521" s="66"/>
      <c r="BJ1521" s="66"/>
      <c r="BK1521" s="66"/>
      <c r="BL1521" s="66"/>
      <c r="BM1521" s="66"/>
      <c r="BN1521" s="66"/>
      <c r="BO1521" s="66"/>
      <c r="BP1521" s="66"/>
      <c r="BQ1521" s="66"/>
      <c r="BR1521" s="66"/>
      <c r="BS1521" s="66"/>
      <c r="BT1521" s="66"/>
      <c r="BU1521" s="66"/>
      <c r="BV1521" s="66"/>
      <c r="BW1521" s="66"/>
      <c r="BX1521" s="66"/>
      <c r="BY1521" s="66"/>
      <c r="BZ1521" s="66"/>
      <c r="CA1521" s="66"/>
      <c r="CB1521" s="66"/>
      <c r="CC1521" s="66"/>
    </row>
    <row r="1522" spans="1:81" x14ac:dyDescent="0.25">
      <c r="A1522" s="66"/>
      <c r="B1522" s="66"/>
      <c r="C1522" s="79"/>
      <c r="D1522" s="67"/>
      <c r="E1522" s="66"/>
      <c r="F1522" s="66"/>
      <c r="G1522" s="66"/>
      <c r="H1522" s="66"/>
      <c r="I1522" s="110"/>
      <c r="J1522" s="110"/>
      <c r="K1522" s="111"/>
      <c r="L1522" s="111"/>
      <c r="M1522" s="112"/>
      <c r="N1522" s="112"/>
      <c r="O1522" s="112"/>
      <c r="P1522" s="66"/>
      <c r="Q1522" s="66"/>
      <c r="R1522" s="66"/>
      <c r="S1522" s="66"/>
      <c r="T1522" s="66"/>
      <c r="U1522" s="66"/>
      <c r="V1522" s="66"/>
      <c r="W1522" s="66"/>
      <c r="X1522" s="66"/>
      <c r="Y1522" s="66"/>
      <c r="Z1522" s="66"/>
      <c r="AA1522" s="66"/>
      <c r="AB1522" s="66"/>
      <c r="AC1522" s="66"/>
      <c r="AD1522" s="66"/>
      <c r="AE1522" s="66"/>
      <c r="AF1522" s="66"/>
      <c r="AG1522" s="66"/>
      <c r="AH1522" s="66"/>
      <c r="AI1522" s="66"/>
      <c r="AJ1522" s="66"/>
      <c r="AK1522" s="66"/>
      <c r="AL1522" s="66"/>
      <c r="AM1522" s="66"/>
      <c r="AN1522" s="66"/>
      <c r="AO1522" s="66"/>
      <c r="AP1522" s="66"/>
      <c r="AQ1522" s="66"/>
      <c r="AR1522" s="66"/>
      <c r="AS1522" s="66"/>
      <c r="AT1522" s="66"/>
      <c r="AU1522" s="66"/>
      <c r="AV1522" s="66"/>
      <c r="AW1522" s="66"/>
      <c r="AX1522" s="66"/>
      <c r="AY1522" s="66"/>
      <c r="AZ1522" s="66"/>
      <c r="BA1522" s="66"/>
      <c r="BB1522" s="66"/>
      <c r="BC1522" s="66"/>
      <c r="BD1522" s="66"/>
      <c r="BE1522" s="66"/>
      <c r="BF1522" s="66"/>
      <c r="BG1522" s="66"/>
      <c r="BH1522" s="66"/>
      <c r="BI1522" s="66"/>
      <c r="BJ1522" s="66"/>
      <c r="BK1522" s="66"/>
      <c r="BL1522" s="66"/>
      <c r="BM1522" s="66"/>
      <c r="BN1522" s="66"/>
      <c r="BO1522" s="66"/>
      <c r="BP1522" s="66"/>
      <c r="BQ1522" s="66"/>
      <c r="BR1522" s="66"/>
      <c r="BS1522" s="66"/>
      <c r="BT1522" s="66"/>
      <c r="BU1522" s="66"/>
      <c r="BV1522" s="66"/>
      <c r="BW1522" s="66"/>
      <c r="BX1522" s="66"/>
      <c r="BY1522" s="66"/>
      <c r="BZ1522" s="66"/>
      <c r="CA1522" s="66"/>
      <c r="CB1522" s="66"/>
      <c r="CC1522" s="66"/>
    </row>
    <row r="1523" spans="1:81" x14ac:dyDescent="0.25">
      <c r="A1523" s="66"/>
      <c r="B1523" s="66"/>
      <c r="C1523" s="79"/>
      <c r="D1523" s="67"/>
      <c r="E1523" s="66"/>
      <c r="F1523" s="66"/>
      <c r="G1523" s="66"/>
      <c r="H1523" s="66"/>
      <c r="I1523" s="110"/>
      <c r="J1523" s="110"/>
      <c r="K1523" s="111"/>
      <c r="L1523" s="111"/>
      <c r="M1523" s="112"/>
      <c r="N1523" s="112"/>
      <c r="O1523" s="112"/>
      <c r="P1523" s="66"/>
      <c r="Q1523" s="66"/>
      <c r="R1523" s="66"/>
      <c r="S1523" s="66"/>
      <c r="T1523" s="66"/>
      <c r="U1523" s="66"/>
      <c r="V1523" s="66"/>
      <c r="W1523" s="66"/>
      <c r="X1523" s="66"/>
      <c r="Y1523" s="66"/>
      <c r="Z1523" s="66"/>
      <c r="AA1523" s="66"/>
      <c r="AB1523" s="66"/>
      <c r="AC1523" s="66"/>
      <c r="AD1523" s="66"/>
      <c r="AE1523" s="66"/>
      <c r="AF1523" s="66"/>
      <c r="AG1523" s="66"/>
      <c r="AH1523" s="66"/>
      <c r="AI1523" s="66"/>
      <c r="AJ1523" s="66"/>
      <c r="AK1523" s="66"/>
      <c r="AL1523" s="66"/>
      <c r="AM1523" s="66"/>
      <c r="AN1523" s="66"/>
      <c r="AO1523" s="66"/>
      <c r="AP1523" s="66"/>
      <c r="AQ1523" s="66"/>
      <c r="AR1523" s="66"/>
      <c r="AS1523" s="66"/>
      <c r="AT1523" s="66"/>
      <c r="AU1523" s="66"/>
      <c r="AV1523" s="66"/>
      <c r="AW1523" s="66"/>
      <c r="AX1523" s="66"/>
      <c r="AY1523" s="66"/>
      <c r="AZ1523" s="66"/>
      <c r="BA1523" s="66"/>
      <c r="BB1523" s="66"/>
      <c r="BC1523" s="66"/>
      <c r="BD1523" s="66"/>
      <c r="BE1523" s="66"/>
      <c r="BF1523" s="66"/>
      <c r="BG1523" s="66"/>
      <c r="BH1523" s="66"/>
      <c r="BI1523" s="66"/>
      <c r="BJ1523" s="66"/>
      <c r="BK1523" s="66"/>
      <c r="BL1523" s="66"/>
      <c r="BM1523" s="66"/>
      <c r="BN1523" s="66"/>
      <c r="BO1523" s="66"/>
      <c r="BP1523" s="66"/>
      <c r="BQ1523" s="66"/>
      <c r="BR1523" s="66"/>
      <c r="BS1523" s="66"/>
      <c r="BT1523" s="66"/>
      <c r="BU1523" s="66"/>
      <c r="BV1523" s="66"/>
      <c r="BW1523" s="66"/>
      <c r="BX1523" s="66"/>
      <c r="BY1523" s="66"/>
      <c r="BZ1523" s="66"/>
      <c r="CA1523" s="66"/>
      <c r="CB1523" s="66"/>
      <c r="CC1523" s="66"/>
    </row>
    <row r="1524" spans="1:81" x14ac:dyDescent="0.25">
      <c r="A1524" s="66"/>
      <c r="B1524" s="66"/>
      <c r="C1524" s="79"/>
      <c r="D1524" s="67"/>
      <c r="E1524" s="66"/>
      <c r="F1524" s="66"/>
      <c r="G1524" s="66"/>
      <c r="H1524" s="66"/>
      <c r="I1524" s="110"/>
      <c r="J1524" s="110"/>
      <c r="K1524" s="111"/>
      <c r="L1524" s="111"/>
      <c r="M1524" s="112"/>
      <c r="N1524" s="112"/>
      <c r="O1524" s="112"/>
      <c r="P1524" s="66"/>
      <c r="Q1524" s="66"/>
      <c r="R1524" s="66"/>
      <c r="S1524" s="66"/>
      <c r="T1524" s="66"/>
      <c r="U1524" s="66"/>
      <c r="V1524" s="66"/>
      <c r="W1524" s="66"/>
      <c r="X1524" s="66"/>
      <c r="Y1524" s="66"/>
      <c r="Z1524" s="66"/>
      <c r="AA1524" s="66"/>
      <c r="AB1524" s="66"/>
      <c r="AC1524" s="66"/>
      <c r="AD1524" s="66"/>
      <c r="AE1524" s="66"/>
      <c r="AF1524" s="66"/>
      <c r="AG1524" s="66"/>
      <c r="AH1524" s="66"/>
      <c r="AI1524" s="66"/>
      <c r="AJ1524" s="66"/>
      <c r="AK1524" s="66"/>
      <c r="AL1524" s="66"/>
      <c r="AM1524" s="66"/>
      <c r="AN1524" s="66"/>
      <c r="AO1524" s="66"/>
      <c r="AP1524" s="66"/>
      <c r="AQ1524" s="66"/>
      <c r="AR1524" s="66"/>
      <c r="AS1524" s="66"/>
      <c r="AT1524" s="66"/>
      <c r="AU1524" s="66"/>
      <c r="AV1524" s="66"/>
      <c r="AW1524" s="66"/>
      <c r="AX1524" s="66"/>
      <c r="AY1524" s="66"/>
      <c r="AZ1524" s="66"/>
      <c r="BA1524" s="66"/>
      <c r="BB1524" s="66"/>
      <c r="BC1524" s="66"/>
      <c r="BD1524" s="66"/>
      <c r="BE1524" s="66"/>
      <c r="BF1524" s="66"/>
      <c r="BG1524" s="66"/>
      <c r="BH1524" s="66"/>
      <c r="BI1524" s="66"/>
      <c r="BJ1524" s="66"/>
      <c r="BK1524" s="66"/>
      <c r="BL1524" s="66"/>
      <c r="BM1524" s="66"/>
      <c r="BN1524" s="66"/>
      <c r="BO1524" s="66"/>
      <c r="BP1524" s="66"/>
      <c r="BQ1524" s="66"/>
      <c r="BR1524" s="66"/>
      <c r="BS1524" s="66"/>
      <c r="BT1524" s="66"/>
      <c r="BU1524" s="66"/>
      <c r="BV1524" s="66"/>
      <c r="BW1524" s="66"/>
      <c r="BX1524" s="66"/>
      <c r="BY1524" s="66"/>
      <c r="BZ1524" s="66"/>
      <c r="CA1524" s="66"/>
      <c r="CB1524" s="66"/>
      <c r="CC1524" s="66"/>
    </row>
    <row r="1525" spans="1:81" x14ac:dyDescent="0.25">
      <c r="A1525" s="66"/>
      <c r="B1525" s="66"/>
      <c r="C1525" s="79"/>
      <c r="D1525" s="67"/>
      <c r="E1525" s="66"/>
      <c r="F1525" s="66"/>
      <c r="G1525" s="66"/>
      <c r="H1525" s="66"/>
      <c r="I1525" s="110"/>
      <c r="J1525" s="110"/>
      <c r="K1525" s="111"/>
      <c r="L1525" s="111"/>
      <c r="M1525" s="112"/>
      <c r="N1525" s="112"/>
      <c r="O1525" s="112"/>
      <c r="P1525" s="66"/>
      <c r="Q1525" s="66"/>
      <c r="R1525" s="66"/>
      <c r="S1525" s="66"/>
      <c r="T1525" s="66"/>
      <c r="U1525" s="66"/>
      <c r="V1525" s="66"/>
      <c r="W1525" s="66"/>
      <c r="X1525" s="66"/>
      <c r="Y1525" s="66"/>
      <c r="Z1525" s="66"/>
      <c r="AA1525" s="66"/>
      <c r="AB1525" s="66"/>
      <c r="AC1525" s="66"/>
      <c r="AD1525" s="66"/>
      <c r="AE1525" s="66"/>
      <c r="AF1525" s="66"/>
      <c r="AG1525" s="66"/>
      <c r="AH1525" s="66"/>
      <c r="AI1525" s="66"/>
      <c r="AJ1525" s="66"/>
      <c r="AK1525" s="66"/>
      <c r="AL1525" s="66"/>
      <c r="AM1525" s="66"/>
      <c r="AN1525" s="66"/>
      <c r="AO1525" s="66"/>
      <c r="AP1525" s="66"/>
      <c r="AQ1525" s="66"/>
      <c r="AR1525" s="66"/>
      <c r="AS1525" s="66"/>
      <c r="AT1525" s="66"/>
      <c r="AU1525" s="66"/>
      <c r="AV1525" s="66"/>
      <c r="AW1525" s="66"/>
      <c r="AX1525" s="66"/>
      <c r="AY1525" s="66"/>
      <c r="AZ1525" s="66"/>
      <c r="BA1525" s="66"/>
      <c r="BB1525" s="66"/>
      <c r="BC1525" s="66"/>
      <c r="BD1525" s="66"/>
      <c r="BE1525" s="66"/>
      <c r="BF1525" s="66"/>
      <c r="BG1525" s="66"/>
      <c r="BH1525" s="66"/>
      <c r="BI1525" s="66"/>
      <c r="BJ1525" s="66"/>
      <c r="BK1525" s="66"/>
      <c r="BL1525" s="66"/>
      <c r="BM1525" s="66"/>
      <c r="BN1525" s="66"/>
      <c r="BO1525" s="66"/>
      <c r="BP1525" s="66"/>
      <c r="BQ1525" s="66"/>
      <c r="BR1525" s="66"/>
      <c r="BS1525" s="66"/>
      <c r="BT1525" s="66"/>
      <c r="BU1525" s="66"/>
      <c r="BV1525" s="66"/>
      <c r="BW1525" s="66"/>
      <c r="BX1525" s="66"/>
      <c r="BY1525" s="66"/>
      <c r="BZ1525" s="66"/>
      <c r="CA1525" s="66"/>
      <c r="CB1525" s="66"/>
      <c r="CC1525" s="66"/>
    </row>
    <row r="1526" spans="1:81" x14ac:dyDescent="0.25">
      <c r="A1526" s="66"/>
      <c r="B1526" s="66"/>
      <c r="C1526" s="79"/>
      <c r="D1526" s="67"/>
      <c r="E1526" s="66"/>
      <c r="F1526" s="66"/>
      <c r="G1526" s="66"/>
      <c r="H1526" s="66"/>
      <c r="I1526" s="110"/>
      <c r="J1526" s="110"/>
      <c r="K1526" s="111"/>
      <c r="L1526" s="111"/>
      <c r="M1526" s="112"/>
      <c r="N1526" s="112"/>
      <c r="O1526" s="112"/>
      <c r="P1526" s="66"/>
      <c r="Q1526" s="66"/>
      <c r="R1526" s="66"/>
      <c r="S1526" s="66"/>
      <c r="T1526" s="66"/>
      <c r="U1526" s="66"/>
      <c r="V1526" s="66"/>
      <c r="W1526" s="66"/>
      <c r="X1526" s="66"/>
      <c r="Y1526" s="66"/>
      <c r="Z1526" s="66"/>
      <c r="AA1526" s="66"/>
      <c r="AB1526" s="66"/>
      <c r="AC1526" s="66"/>
      <c r="AD1526" s="66"/>
      <c r="AE1526" s="66"/>
      <c r="AF1526" s="66"/>
      <c r="AG1526" s="66"/>
      <c r="AH1526" s="66"/>
      <c r="AI1526" s="66"/>
      <c r="AJ1526" s="66"/>
      <c r="AK1526" s="66"/>
      <c r="AL1526" s="66"/>
      <c r="AM1526" s="66"/>
      <c r="AN1526" s="66"/>
      <c r="AO1526" s="66"/>
      <c r="AP1526" s="66"/>
      <c r="AQ1526" s="66"/>
      <c r="AR1526" s="66"/>
      <c r="AS1526" s="66"/>
      <c r="AT1526" s="66"/>
      <c r="AU1526" s="66"/>
      <c r="AV1526" s="66"/>
      <c r="AW1526" s="66"/>
      <c r="AX1526" s="66"/>
      <c r="AY1526" s="66"/>
      <c r="AZ1526" s="66"/>
      <c r="BA1526" s="66"/>
      <c r="BB1526" s="66"/>
      <c r="BC1526" s="66"/>
      <c r="BD1526" s="66"/>
      <c r="BE1526" s="66"/>
      <c r="BF1526" s="66"/>
      <c r="BG1526" s="66"/>
      <c r="BH1526" s="66"/>
      <c r="BI1526" s="66"/>
      <c r="BJ1526" s="66"/>
      <c r="BK1526" s="66"/>
      <c r="BL1526" s="66"/>
      <c r="BM1526" s="66"/>
      <c r="BN1526" s="66"/>
      <c r="BO1526" s="66"/>
      <c r="BP1526" s="66"/>
      <c r="BQ1526" s="66"/>
      <c r="BR1526" s="66"/>
      <c r="BS1526" s="66"/>
      <c r="BT1526" s="66"/>
      <c r="BU1526" s="66"/>
      <c r="BV1526" s="66"/>
      <c r="BW1526" s="66"/>
      <c r="BX1526" s="66"/>
      <c r="BY1526" s="66"/>
      <c r="BZ1526" s="66"/>
      <c r="CA1526" s="66"/>
      <c r="CB1526" s="66"/>
      <c r="CC1526" s="66"/>
    </row>
    <row r="1527" spans="1:81" x14ac:dyDescent="0.25">
      <c r="A1527" s="66"/>
      <c r="B1527" s="66"/>
      <c r="C1527" s="79"/>
      <c r="D1527" s="67"/>
      <c r="E1527" s="66"/>
      <c r="F1527" s="66"/>
      <c r="G1527" s="66"/>
      <c r="H1527" s="66"/>
      <c r="I1527" s="110"/>
      <c r="J1527" s="110"/>
      <c r="K1527" s="111"/>
      <c r="L1527" s="111"/>
      <c r="M1527" s="112"/>
      <c r="N1527" s="112"/>
      <c r="O1527" s="112"/>
      <c r="P1527" s="66"/>
      <c r="Q1527" s="66"/>
      <c r="R1527" s="66"/>
      <c r="S1527" s="66"/>
      <c r="T1527" s="66"/>
      <c r="U1527" s="66"/>
      <c r="V1527" s="66"/>
      <c r="W1527" s="66"/>
      <c r="X1527" s="66"/>
      <c r="Y1527" s="66"/>
      <c r="Z1527" s="66"/>
      <c r="AA1527" s="66"/>
      <c r="AB1527" s="66"/>
      <c r="AC1527" s="66"/>
      <c r="AD1527" s="66"/>
      <c r="AE1527" s="66"/>
      <c r="AF1527" s="66"/>
      <c r="AG1527" s="66"/>
      <c r="AH1527" s="66"/>
      <c r="AI1527" s="66"/>
      <c r="AJ1527" s="66"/>
      <c r="AK1527" s="66"/>
      <c r="AL1527" s="66"/>
      <c r="AM1527" s="66"/>
      <c r="AN1527" s="66"/>
      <c r="AO1527" s="66"/>
      <c r="AP1527" s="66"/>
      <c r="AQ1527" s="66"/>
      <c r="AR1527" s="66"/>
      <c r="AS1527" s="66"/>
      <c r="AT1527" s="66"/>
      <c r="AU1527" s="66"/>
      <c r="AV1527" s="66"/>
      <c r="AW1527" s="66"/>
      <c r="AX1527" s="66"/>
      <c r="AY1527" s="66"/>
      <c r="AZ1527" s="66"/>
      <c r="BA1527" s="66"/>
      <c r="BB1527" s="66"/>
      <c r="BC1527" s="66"/>
      <c r="BD1527" s="66"/>
      <c r="BE1527" s="66"/>
      <c r="BF1527" s="66"/>
      <c r="BG1527" s="66"/>
      <c r="BH1527" s="66"/>
      <c r="BI1527" s="66"/>
      <c r="BJ1527" s="66"/>
      <c r="BK1527" s="66"/>
      <c r="BL1527" s="66"/>
      <c r="BM1527" s="66"/>
      <c r="BN1527" s="66"/>
      <c r="BO1527" s="66"/>
      <c r="BP1527" s="66"/>
      <c r="BQ1527" s="66"/>
      <c r="BR1527" s="66"/>
      <c r="BS1527" s="66"/>
      <c r="BT1527" s="66"/>
      <c r="BU1527" s="66"/>
      <c r="BV1527" s="66"/>
      <c r="BW1527" s="66"/>
      <c r="BX1527" s="66"/>
      <c r="BY1527" s="66"/>
      <c r="BZ1527" s="66"/>
      <c r="CA1527" s="66"/>
      <c r="CB1527" s="66"/>
      <c r="CC1527" s="66"/>
    </row>
    <row r="1528" spans="1:81" x14ac:dyDescent="0.25">
      <c r="A1528" s="66"/>
      <c r="B1528" s="66"/>
      <c r="C1528" s="79"/>
      <c r="D1528" s="67"/>
      <c r="E1528" s="66"/>
      <c r="F1528" s="66"/>
      <c r="G1528" s="66"/>
      <c r="H1528" s="66"/>
      <c r="I1528" s="110"/>
      <c r="J1528" s="110"/>
      <c r="K1528" s="111"/>
      <c r="L1528" s="111"/>
      <c r="M1528" s="112"/>
      <c r="N1528" s="112"/>
      <c r="O1528" s="112"/>
      <c r="P1528" s="66"/>
      <c r="Q1528" s="66"/>
      <c r="R1528" s="66"/>
      <c r="S1528" s="66"/>
      <c r="T1528" s="66"/>
      <c r="U1528" s="66"/>
      <c r="V1528" s="66"/>
      <c r="W1528" s="66"/>
      <c r="X1528" s="66"/>
      <c r="Y1528" s="66"/>
      <c r="Z1528" s="66"/>
      <c r="AA1528" s="66"/>
      <c r="AB1528" s="66"/>
      <c r="AC1528" s="66"/>
      <c r="AD1528" s="66"/>
      <c r="AE1528" s="66"/>
      <c r="AF1528" s="66"/>
      <c r="AG1528" s="66"/>
      <c r="AH1528" s="66"/>
      <c r="AI1528" s="66"/>
      <c r="AJ1528" s="66"/>
      <c r="AK1528" s="66"/>
      <c r="AL1528" s="66"/>
      <c r="AM1528" s="66"/>
      <c r="AN1528" s="66"/>
      <c r="AO1528" s="66"/>
      <c r="AP1528" s="66"/>
      <c r="AQ1528" s="66"/>
      <c r="AR1528" s="66"/>
      <c r="AS1528" s="66"/>
      <c r="AT1528" s="66"/>
      <c r="AU1528" s="66"/>
      <c r="AV1528" s="66"/>
      <c r="AW1528" s="66"/>
      <c r="AX1528" s="66"/>
      <c r="AY1528" s="66"/>
      <c r="AZ1528" s="66"/>
      <c r="BA1528" s="66"/>
      <c r="BB1528" s="66"/>
      <c r="BC1528" s="66"/>
      <c r="BD1528" s="66"/>
      <c r="BE1528" s="66"/>
      <c r="BF1528" s="66"/>
      <c r="BG1528" s="66"/>
      <c r="BH1528" s="66"/>
      <c r="BI1528" s="66"/>
      <c r="BJ1528" s="66"/>
      <c r="BK1528" s="66"/>
      <c r="BL1528" s="66"/>
      <c r="BM1528" s="66"/>
      <c r="BN1528" s="66"/>
      <c r="BO1528" s="66"/>
      <c r="BP1528" s="66"/>
      <c r="BQ1528" s="66"/>
      <c r="BR1528" s="66"/>
      <c r="BS1528" s="66"/>
      <c r="BT1528" s="66"/>
      <c r="BU1528" s="66"/>
      <c r="BV1528" s="66"/>
      <c r="BW1528" s="66"/>
      <c r="BX1528" s="66"/>
      <c r="BY1528" s="66"/>
      <c r="BZ1528" s="66"/>
      <c r="CA1528" s="66"/>
      <c r="CB1528" s="66"/>
      <c r="CC1528" s="66"/>
    </row>
    <row r="1529" spans="1:81" x14ac:dyDescent="0.25">
      <c r="A1529" s="66"/>
      <c r="B1529" s="66"/>
      <c r="C1529" s="79"/>
      <c r="D1529" s="67"/>
      <c r="E1529" s="66"/>
      <c r="F1529" s="66"/>
      <c r="G1529" s="66"/>
      <c r="H1529" s="66"/>
      <c r="I1529" s="110"/>
      <c r="J1529" s="110"/>
      <c r="K1529" s="111"/>
      <c r="L1529" s="111"/>
      <c r="M1529" s="112"/>
      <c r="N1529" s="112"/>
      <c r="O1529" s="112"/>
      <c r="P1529" s="66"/>
      <c r="Q1529" s="66"/>
      <c r="R1529" s="66"/>
      <c r="S1529" s="66"/>
      <c r="T1529" s="66"/>
      <c r="U1529" s="66"/>
      <c r="V1529" s="66"/>
      <c r="W1529" s="66"/>
      <c r="X1529" s="66"/>
      <c r="Y1529" s="66"/>
      <c r="Z1529" s="66"/>
      <c r="AA1529" s="66"/>
      <c r="AB1529" s="66"/>
      <c r="AC1529" s="66"/>
      <c r="AD1529" s="66"/>
      <c r="AE1529" s="66"/>
      <c r="AF1529" s="66"/>
      <c r="AG1529" s="66"/>
      <c r="AH1529" s="66"/>
      <c r="AI1529" s="66"/>
      <c r="AJ1529" s="66"/>
      <c r="AK1529" s="66"/>
      <c r="AL1529" s="66"/>
      <c r="AM1529" s="66"/>
      <c r="AN1529" s="66"/>
      <c r="AO1529" s="66"/>
      <c r="AP1529" s="66"/>
      <c r="AQ1529" s="66"/>
      <c r="AR1529" s="66"/>
      <c r="AS1529" s="66"/>
      <c r="AT1529" s="66"/>
      <c r="AU1529" s="66"/>
      <c r="AV1529" s="66"/>
      <c r="AW1529" s="66"/>
      <c r="AX1529" s="66"/>
      <c r="AY1529" s="66"/>
      <c r="AZ1529" s="66"/>
      <c r="BA1529" s="66"/>
      <c r="BB1529" s="66"/>
      <c r="BC1529" s="66"/>
      <c r="BD1529" s="66"/>
      <c r="BE1529" s="66"/>
      <c r="BF1529" s="66"/>
      <c r="BG1529" s="66"/>
      <c r="BH1529" s="66"/>
      <c r="BI1529" s="66"/>
      <c r="BJ1529" s="66"/>
      <c r="BK1529" s="66"/>
      <c r="BL1529" s="66"/>
      <c r="BM1529" s="66"/>
      <c r="BN1529" s="66"/>
      <c r="BO1529" s="66"/>
      <c r="BP1529" s="66"/>
      <c r="BQ1529" s="66"/>
      <c r="BR1529" s="66"/>
      <c r="BS1529" s="66"/>
      <c r="BT1529" s="66"/>
      <c r="BU1529" s="66"/>
      <c r="BV1529" s="66"/>
      <c r="BW1529" s="66"/>
      <c r="BX1529" s="66"/>
      <c r="BY1529" s="66"/>
      <c r="BZ1529" s="66"/>
      <c r="CA1529" s="66"/>
      <c r="CB1529" s="66"/>
      <c r="CC1529" s="66"/>
    </row>
    <row r="1530" spans="1:81" x14ac:dyDescent="0.25">
      <c r="A1530" s="66"/>
      <c r="B1530" s="66"/>
      <c r="C1530" s="79"/>
      <c r="D1530" s="67"/>
      <c r="E1530" s="66"/>
      <c r="F1530" s="66"/>
      <c r="G1530" s="66"/>
      <c r="H1530" s="66"/>
      <c r="I1530" s="110"/>
      <c r="J1530" s="110"/>
      <c r="K1530" s="111"/>
      <c r="L1530" s="111"/>
      <c r="M1530" s="112"/>
      <c r="N1530" s="112"/>
      <c r="O1530" s="112"/>
      <c r="P1530" s="66"/>
      <c r="Q1530" s="66"/>
      <c r="R1530" s="66"/>
      <c r="S1530" s="66"/>
      <c r="T1530" s="66"/>
      <c r="U1530" s="66"/>
      <c r="V1530" s="66"/>
      <c r="W1530" s="66"/>
      <c r="X1530" s="66"/>
      <c r="Y1530" s="66"/>
      <c r="Z1530" s="66"/>
      <c r="AA1530" s="66"/>
      <c r="AB1530" s="66"/>
      <c r="AC1530" s="66"/>
      <c r="AD1530" s="66"/>
      <c r="AE1530" s="66"/>
      <c r="AF1530" s="66"/>
      <c r="AG1530" s="66"/>
      <c r="AH1530" s="66"/>
      <c r="AI1530" s="66"/>
      <c r="AJ1530" s="66"/>
      <c r="AK1530" s="66"/>
      <c r="AL1530" s="66"/>
      <c r="AM1530" s="66"/>
      <c r="AN1530" s="66"/>
      <c r="AO1530" s="66"/>
      <c r="AP1530" s="66"/>
      <c r="AQ1530" s="66"/>
      <c r="AR1530" s="66"/>
      <c r="AS1530" s="66"/>
      <c r="AT1530" s="66"/>
      <c r="AU1530" s="66"/>
      <c r="AV1530" s="66"/>
      <c r="AW1530" s="66"/>
      <c r="AX1530" s="66"/>
      <c r="AY1530" s="66"/>
      <c r="AZ1530" s="66"/>
      <c r="BA1530" s="66"/>
      <c r="BB1530" s="66"/>
      <c r="BC1530" s="66"/>
      <c r="BD1530" s="66"/>
      <c r="BE1530" s="66"/>
      <c r="BF1530" s="66"/>
      <c r="BG1530" s="66"/>
      <c r="BH1530" s="66"/>
      <c r="BI1530" s="66"/>
      <c r="BJ1530" s="66"/>
      <c r="BK1530" s="66"/>
      <c r="BL1530" s="66"/>
      <c r="BM1530" s="66"/>
      <c r="BN1530" s="66"/>
      <c r="BO1530" s="66"/>
      <c r="BP1530" s="66"/>
      <c r="BQ1530" s="66"/>
      <c r="BR1530" s="66"/>
      <c r="BS1530" s="66"/>
      <c r="BT1530" s="66"/>
      <c r="BU1530" s="66"/>
      <c r="BV1530" s="66"/>
      <c r="BW1530" s="66"/>
      <c r="BX1530" s="66"/>
      <c r="BY1530" s="66"/>
      <c r="BZ1530" s="66"/>
      <c r="CA1530" s="66"/>
      <c r="CB1530" s="66"/>
      <c r="CC1530" s="66"/>
    </row>
    <row r="1531" spans="1:81" x14ac:dyDescent="0.25">
      <c r="A1531" s="66"/>
      <c r="B1531" s="66"/>
      <c r="C1531" s="79"/>
      <c r="D1531" s="67"/>
      <c r="E1531" s="66"/>
      <c r="F1531" s="66"/>
      <c r="G1531" s="66"/>
      <c r="H1531" s="66"/>
      <c r="I1531" s="110"/>
      <c r="J1531" s="110"/>
      <c r="K1531" s="111"/>
      <c r="L1531" s="111"/>
      <c r="M1531" s="112"/>
      <c r="N1531" s="112"/>
      <c r="O1531" s="112"/>
      <c r="P1531" s="66"/>
      <c r="Q1531" s="66"/>
      <c r="R1531" s="66"/>
      <c r="S1531" s="66"/>
      <c r="T1531" s="66"/>
      <c r="U1531" s="66"/>
      <c r="V1531" s="66"/>
      <c r="W1531" s="66"/>
      <c r="X1531" s="66"/>
      <c r="Y1531" s="66"/>
      <c r="Z1531" s="66"/>
      <c r="AA1531" s="66"/>
      <c r="AB1531" s="66"/>
      <c r="AC1531" s="66"/>
      <c r="AD1531" s="66"/>
      <c r="AE1531" s="66"/>
      <c r="AF1531" s="66"/>
      <c r="AG1531" s="66"/>
      <c r="AH1531" s="66"/>
      <c r="AI1531" s="66"/>
      <c r="AJ1531" s="66"/>
      <c r="AK1531" s="66"/>
      <c r="AL1531" s="66"/>
      <c r="AM1531" s="66"/>
      <c r="AN1531" s="66"/>
      <c r="AO1531" s="66"/>
      <c r="AP1531" s="66"/>
      <c r="AQ1531" s="66"/>
      <c r="AR1531" s="66"/>
      <c r="AS1531" s="66"/>
      <c r="AT1531" s="66"/>
      <c r="AU1531" s="66"/>
      <c r="AV1531" s="66"/>
      <c r="AW1531" s="66"/>
      <c r="AX1531" s="66"/>
      <c r="AY1531" s="66"/>
      <c r="AZ1531" s="66"/>
      <c r="BA1531" s="66"/>
      <c r="BB1531" s="66"/>
      <c r="BC1531" s="66"/>
      <c r="BD1531" s="66"/>
      <c r="BE1531" s="66"/>
      <c r="BF1531" s="66"/>
      <c r="BG1531" s="66"/>
      <c r="BH1531" s="66"/>
      <c r="BI1531" s="66"/>
      <c r="BJ1531" s="66"/>
      <c r="BK1531" s="66"/>
      <c r="BL1531" s="66"/>
      <c r="BM1531" s="66"/>
      <c r="BN1531" s="66"/>
      <c r="BO1531" s="66"/>
      <c r="BP1531" s="66"/>
      <c r="BQ1531" s="66"/>
      <c r="BR1531" s="66"/>
      <c r="BS1531" s="66"/>
      <c r="BT1531" s="66"/>
      <c r="BU1531" s="66"/>
      <c r="BV1531" s="66"/>
      <c r="BW1531" s="66"/>
      <c r="BX1531" s="66"/>
      <c r="BY1531" s="66"/>
      <c r="BZ1531" s="66"/>
      <c r="CA1531" s="66"/>
      <c r="CB1531" s="66"/>
      <c r="CC1531" s="66"/>
    </row>
    <row r="1532" spans="1:81" x14ac:dyDescent="0.25">
      <c r="A1532" s="66"/>
      <c r="B1532" s="66"/>
      <c r="C1532" s="79"/>
      <c r="D1532" s="67"/>
      <c r="E1532" s="66"/>
      <c r="F1532" s="66"/>
      <c r="G1532" s="66"/>
      <c r="H1532" s="66"/>
      <c r="I1532" s="110"/>
      <c r="J1532" s="110"/>
      <c r="K1532" s="111"/>
      <c r="L1532" s="111"/>
      <c r="M1532" s="112"/>
      <c r="N1532" s="112"/>
      <c r="O1532" s="112"/>
      <c r="P1532" s="66"/>
      <c r="Q1532" s="66"/>
      <c r="R1532" s="66"/>
      <c r="S1532" s="66"/>
      <c r="T1532" s="66"/>
      <c r="U1532" s="66"/>
      <c r="V1532" s="66"/>
      <c r="W1532" s="66"/>
      <c r="X1532" s="66"/>
      <c r="Y1532" s="66"/>
      <c r="Z1532" s="66"/>
      <c r="AA1532" s="66"/>
      <c r="AB1532" s="66"/>
      <c r="AC1532" s="66"/>
      <c r="AD1532" s="66"/>
      <c r="AE1532" s="66"/>
      <c r="AF1532" s="66"/>
      <c r="AG1532" s="66"/>
      <c r="AH1532" s="66"/>
      <c r="AI1532" s="66"/>
      <c r="AJ1532" s="66"/>
      <c r="AK1532" s="66"/>
      <c r="AL1532" s="66"/>
      <c r="AM1532" s="66"/>
      <c r="AN1532" s="66"/>
      <c r="AO1532" s="66"/>
      <c r="AP1532" s="66"/>
      <c r="AQ1532" s="66"/>
      <c r="AR1532" s="66"/>
      <c r="AS1532" s="66"/>
      <c r="AT1532" s="66"/>
      <c r="AU1532" s="66"/>
      <c r="AV1532" s="66"/>
      <c r="AW1532" s="66"/>
      <c r="AX1532" s="66"/>
      <c r="AY1532" s="66"/>
      <c r="AZ1532" s="66"/>
      <c r="BA1532" s="66"/>
      <c r="BB1532" s="66"/>
      <c r="BC1532" s="66"/>
      <c r="BD1532" s="66"/>
      <c r="BE1532" s="66"/>
      <c r="BF1532" s="66"/>
      <c r="BG1532" s="66"/>
      <c r="BH1532" s="66"/>
      <c r="BI1532" s="66"/>
      <c r="BJ1532" s="66"/>
      <c r="BK1532" s="66"/>
      <c r="BL1532" s="66"/>
      <c r="BM1532" s="66"/>
      <c r="BN1532" s="66"/>
      <c r="BO1532" s="66"/>
      <c r="BP1532" s="66"/>
      <c r="BQ1532" s="66"/>
      <c r="BR1532" s="66"/>
      <c r="BS1532" s="66"/>
      <c r="BT1532" s="66"/>
      <c r="BU1532" s="66"/>
      <c r="BV1532" s="66"/>
      <c r="BW1532" s="66"/>
      <c r="BX1532" s="66"/>
      <c r="BY1532" s="66"/>
      <c r="BZ1532" s="66"/>
      <c r="CA1532" s="66"/>
      <c r="CB1532" s="66"/>
      <c r="CC1532" s="66"/>
    </row>
    <row r="1533" spans="1:81" x14ac:dyDescent="0.25">
      <c r="A1533" s="66"/>
      <c r="B1533" s="66"/>
      <c r="C1533" s="79"/>
      <c r="D1533" s="67"/>
      <c r="E1533" s="66"/>
      <c r="F1533" s="66"/>
      <c r="G1533" s="66"/>
      <c r="H1533" s="66"/>
      <c r="I1533" s="110"/>
      <c r="J1533" s="110"/>
      <c r="K1533" s="111"/>
      <c r="L1533" s="111"/>
      <c r="M1533" s="112"/>
      <c r="N1533" s="112"/>
      <c r="O1533" s="112"/>
      <c r="P1533" s="66"/>
      <c r="Q1533" s="66"/>
      <c r="R1533" s="66"/>
      <c r="S1533" s="66"/>
      <c r="T1533" s="66"/>
      <c r="U1533" s="66"/>
      <c r="V1533" s="66"/>
      <c r="W1533" s="66"/>
      <c r="X1533" s="66"/>
      <c r="Y1533" s="66"/>
      <c r="Z1533" s="66"/>
      <c r="AA1533" s="66"/>
      <c r="AB1533" s="66"/>
      <c r="AC1533" s="66"/>
      <c r="AD1533" s="66"/>
      <c r="AE1533" s="66"/>
      <c r="AF1533" s="66"/>
      <c r="AG1533" s="66"/>
      <c r="AH1533" s="66"/>
      <c r="AI1533" s="66"/>
      <c r="AJ1533" s="66"/>
      <c r="AK1533" s="66"/>
      <c r="AL1533" s="66"/>
      <c r="AM1533" s="66"/>
      <c r="AN1533" s="66"/>
      <c r="AO1533" s="66"/>
      <c r="AP1533" s="66"/>
      <c r="AQ1533" s="66"/>
      <c r="AR1533" s="66"/>
      <c r="AS1533" s="66"/>
      <c r="AT1533" s="66"/>
      <c r="AU1533" s="66"/>
      <c r="AV1533" s="66"/>
      <c r="AW1533" s="66"/>
      <c r="AX1533" s="66"/>
      <c r="AY1533" s="66"/>
      <c r="AZ1533" s="66"/>
      <c r="BA1533" s="66"/>
      <c r="BB1533" s="66"/>
      <c r="BC1533" s="66"/>
      <c r="BD1533" s="66"/>
      <c r="BE1533" s="66"/>
      <c r="BF1533" s="66"/>
      <c r="BG1533" s="66"/>
      <c r="BH1533" s="66"/>
      <c r="BI1533" s="66"/>
      <c r="BJ1533" s="66"/>
      <c r="BK1533" s="66"/>
      <c r="BL1533" s="66"/>
      <c r="BM1533" s="66"/>
      <c r="BN1533" s="66"/>
      <c r="BO1533" s="66"/>
      <c r="BP1533" s="66"/>
      <c r="BQ1533" s="66"/>
      <c r="BR1533" s="66"/>
      <c r="BS1533" s="66"/>
      <c r="BT1533" s="66"/>
      <c r="BU1533" s="66"/>
      <c r="BV1533" s="66"/>
      <c r="BW1533" s="66"/>
      <c r="BX1533" s="66"/>
      <c r="BY1533" s="66"/>
      <c r="BZ1533" s="66"/>
      <c r="CA1533" s="66"/>
      <c r="CB1533" s="66"/>
      <c r="CC1533" s="66"/>
    </row>
    <row r="1534" spans="1:81" x14ac:dyDescent="0.25">
      <c r="A1534" s="66"/>
      <c r="B1534" s="66"/>
      <c r="C1534" s="79"/>
      <c r="D1534" s="67"/>
      <c r="E1534" s="66"/>
      <c r="F1534" s="66"/>
      <c r="G1534" s="66"/>
      <c r="H1534" s="66"/>
      <c r="I1534" s="110"/>
      <c r="J1534" s="110"/>
      <c r="K1534" s="111"/>
      <c r="L1534" s="111"/>
      <c r="M1534" s="112"/>
      <c r="N1534" s="112"/>
      <c r="O1534" s="112"/>
      <c r="P1534" s="66"/>
      <c r="Q1534" s="66"/>
      <c r="R1534" s="66"/>
      <c r="S1534" s="66"/>
      <c r="T1534" s="66"/>
      <c r="U1534" s="66"/>
      <c r="V1534" s="66"/>
      <c r="W1534" s="66"/>
      <c r="X1534" s="66"/>
      <c r="Y1534" s="66"/>
      <c r="Z1534" s="66"/>
      <c r="AA1534" s="66"/>
      <c r="AB1534" s="66"/>
      <c r="AC1534" s="66"/>
      <c r="AD1534" s="66"/>
      <c r="AE1534" s="66"/>
      <c r="AF1534" s="66"/>
      <c r="AG1534" s="66"/>
      <c r="AH1534" s="66"/>
      <c r="AI1534" s="66"/>
      <c r="AJ1534" s="66"/>
      <c r="AK1534" s="66"/>
      <c r="AL1534" s="66"/>
      <c r="AM1534" s="66"/>
      <c r="AN1534" s="66"/>
      <c r="AO1534" s="66"/>
      <c r="AP1534" s="66"/>
      <c r="AQ1534" s="66"/>
      <c r="AR1534" s="66"/>
      <c r="AS1534" s="66"/>
      <c r="AT1534" s="66"/>
      <c r="AU1534" s="66"/>
      <c r="AV1534" s="66"/>
      <c r="AW1534" s="66"/>
      <c r="AX1534" s="66"/>
      <c r="AY1534" s="66"/>
      <c r="AZ1534" s="66"/>
      <c r="BA1534" s="66"/>
      <c r="BB1534" s="66"/>
      <c r="BC1534" s="66"/>
      <c r="BD1534" s="66"/>
      <c r="BE1534" s="66"/>
      <c r="BF1534" s="66"/>
      <c r="BG1534" s="66"/>
      <c r="BH1534" s="66"/>
      <c r="BI1534" s="66"/>
      <c r="BJ1534" s="66"/>
      <c r="BK1534" s="66"/>
      <c r="BL1534" s="66"/>
      <c r="BM1534" s="66"/>
      <c r="BN1534" s="66"/>
      <c r="BO1534" s="66"/>
      <c r="BP1534" s="66"/>
      <c r="BQ1534" s="66"/>
      <c r="BR1534" s="66"/>
      <c r="BS1534" s="66"/>
      <c r="BT1534" s="66"/>
      <c r="BU1534" s="66"/>
      <c r="BV1534" s="66"/>
      <c r="BW1534" s="66"/>
      <c r="BX1534" s="66"/>
      <c r="BY1534" s="66"/>
      <c r="BZ1534" s="66"/>
      <c r="CA1534" s="66"/>
      <c r="CB1534" s="66"/>
      <c r="CC1534" s="66"/>
    </row>
    <row r="1535" spans="1:81" x14ac:dyDescent="0.25">
      <c r="A1535" s="66"/>
      <c r="B1535" s="66"/>
      <c r="C1535" s="79"/>
      <c r="D1535" s="67"/>
      <c r="E1535" s="66"/>
      <c r="F1535" s="66"/>
      <c r="G1535" s="66"/>
      <c r="H1535" s="66"/>
      <c r="I1535" s="110"/>
      <c r="J1535" s="110"/>
      <c r="K1535" s="111"/>
      <c r="L1535" s="111"/>
      <c r="M1535" s="112"/>
      <c r="N1535" s="112"/>
      <c r="O1535" s="112"/>
      <c r="P1535" s="66"/>
      <c r="Q1535" s="66"/>
      <c r="R1535" s="66"/>
      <c r="S1535" s="66"/>
      <c r="T1535" s="66"/>
      <c r="U1535" s="66"/>
      <c r="V1535" s="66"/>
      <c r="W1535" s="66"/>
      <c r="X1535" s="66"/>
      <c r="Y1535" s="66"/>
      <c r="Z1535" s="66"/>
      <c r="AA1535" s="66"/>
      <c r="AB1535" s="66"/>
      <c r="AC1535" s="66"/>
      <c r="AD1535" s="66"/>
      <c r="AE1535" s="66"/>
      <c r="AF1535" s="66"/>
      <c r="AG1535" s="66"/>
      <c r="AH1535" s="66"/>
      <c r="AI1535" s="66"/>
      <c r="AJ1535" s="66"/>
      <c r="AK1535" s="66"/>
      <c r="AL1535" s="66"/>
      <c r="AM1535" s="66"/>
      <c r="AN1535" s="66"/>
      <c r="AO1535" s="66"/>
      <c r="AP1535" s="66"/>
      <c r="AQ1535" s="66"/>
      <c r="AR1535" s="66"/>
      <c r="AS1535" s="66"/>
      <c r="AT1535" s="66"/>
      <c r="AU1535" s="66"/>
      <c r="AV1535" s="66"/>
      <c r="AW1535" s="66"/>
      <c r="AX1535" s="66"/>
      <c r="AY1535" s="66"/>
      <c r="AZ1535" s="66"/>
      <c r="BA1535" s="66"/>
      <c r="BB1535" s="66"/>
      <c r="BC1535" s="66"/>
      <c r="BD1535" s="66"/>
      <c r="BE1535" s="66"/>
      <c r="BF1535" s="66"/>
      <c r="BG1535" s="66"/>
      <c r="BH1535" s="66"/>
      <c r="BI1535" s="66"/>
      <c r="BJ1535" s="66"/>
      <c r="BK1535" s="66"/>
      <c r="BL1535" s="66"/>
      <c r="BM1535" s="66"/>
      <c r="BN1535" s="66"/>
      <c r="BO1535" s="66"/>
      <c r="BP1535" s="66"/>
      <c r="BQ1535" s="66"/>
      <c r="BR1535" s="66"/>
      <c r="BS1535" s="66"/>
      <c r="BT1535" s="66"/>
      <c r="BU1535" s="66"/>
      <c r="BV1535" s="66"/>
      <c r="BW1535" s="66"/>
      <c r="BX1535" s="66"/>
      <c r="BY1535" s="66"/>
      <c r="BZ1535" s="66"/>
      <c r="CA1535" s="66"/>
      <c r="CB1535" s="66"/>
      <c r="CC1535" s="66"/>
    </row>
    <row r="1536" spans="1:81" x14ac:dyDescent="0.25">
      <c r="A1536" s="66"/>
      <c r="B1536" s="66"/>
      <c r="C1536" s="79"/>
      <c r="D1536" s="67"/>
      <c r="E1536" s="66"/>
      <c r="F1536" s="66"/>
      <c r="G1536" s="66"/>
      <c r="H1536" s="66"/>
      <c r="I1536" s="110"/>
      <c r="J1536" s="110"/>
      <c r="K1536" s="111"/>
      <c r="L1536" s="111"/>
      <c r="M1536" s="112"/>
      <c r="N1536" s="112"/>
      <c r="O1536" s="112"/>
      <c r="P1536" s="66"/>
      <c r="Q1536" s="66"/>
      <c r="R1536" s="66"/>
      <c r="S1536" s="66"/>
      <c r="T1536" s="66"/>
      <c r="U1536" s="66"/>
      <c r="V1536" s="66"/>
      <c r="W1536" s="66"/>
      <c r="X1536" s="66"/>
      <c r="Y1536" s="66"/>
      <c r="Z1536" s="66"/>
      <c r="AA1536" s="66"/>
      <c r="AB1536" s="66"/>
      <c r="AC1536" s="66"/>
      <c r="AD1536" s="66"/>
      <c r="AE1536" s="66"/>
      <c r="AF1536" s="66"/>
      <c r="AG1536" s="66"/>
      <c r="AH1536" s="66"/>
      <c r="AI1536" s="66"/>
      <c r="AJ1536" s="66"/>
      <c r="AK1536" s="66"/>
      <c r="AL1536" s="66"/>
      <c r="AM1536" s="66"/>
      <c r="AN1536" s="66"/>
      <c r="AO1536" s="66"/>
      <c r="AP1536" s="66"/>
      <c r="AQ1536" s="66"/>
      <c r="AR1536" s="66"/>
      <c r="AS1536" s="66"/>
      <c r="AT1536" s="66"/>
      <c r="AU1536" s="66"/>
      <c r="AV1536" s="66"/>
      <c r="AW1536" s="66"/>
      <c r="AX1536" s="66"/>
      <c r="AY1536" s="66"/>
      <c r="AZ1536" s="66"/>
      <c r="BA1536" s="66"/>
      <c r="BB1536" s="66"/>
      <c r="BC1536" s="66"/>
      <c r="BD1536" s="66"/>
      <c r="BE1536" s="66"/>
      <c r="BF1536" s="66"/>
      <c r="BG1536" s="66"/>
      <c r="BH1536" s="66"/>
      <c r="BI1536" s="66"/>
      <c r="BJ1536" s="66"/>
      <c r="BK1536" s="66"/>
      <c r="BL1536" s="66"/>
      <c r="BM1536" s="66"/>
      <c r="BN1536" s="66"/>
      <c r="BO1536" s="66"/>
      <c r="BP1536" s="66"/>
      <c r="BQ1536" s="66"/>
      <c r="BR1536" s="66"/>
      <c r="BS1536" s="66"/>
      <c r="BT1536" s="66"/>
      <c r="BU1536" s="66"/>
      <c r="BV1536" s="66"/>
      <c r="BW1536" s="66"/>
      <c r="BX1536" s="66"/>
      <c r="BY1536" s="66"/>
      <c r="BZ1536" s="66"/>
      <c r="CA1536" s="66"/>
      <c r="CB1536" s="66"/>
      <c r="CC1536" s="66"/>
    </row>
    <row r="1537" spans="1:81" x14ac:dyDescent="0.25">
      <c r="A1537" s="66"/>
      <c r="B1537" s="66"/>
      <c r="C1537" s="79"/>
      <c r="D1537" s="67"/>
      <c r="E1537" s="66"/>
      <c r="F1537" s="66"/>
      <c r="G1537" s="66"/>
      <c r="H1537" s="66"/>
      <c r="I1537" s="110"/>
      <c r="J1537" s="110"/>
      <c r="K1537" s="111"/>
      <c r="L1537" s="111"/>
      <c r="M1537" s="112"/>
      <c r="N1537" s="112"/>
      <c r="O1537" s="112"/>
      <c r="P1537" s="66"/>
      <c r="Q1537" s="66"/>
      <c r="R1537" s="66"/>
      <c r="S1537" s="66"/>
      <c r="T1537" s="66"/>
      <c r="U1537" s="66"/>
      <c r="V1537" s="66"/>
      <c r="W1537" s="66"/>
      <c r="X1537" s="66"/>
      <c r="Y1537" s="66"/>
      <c r="Z1537" s="66"/>
      <c r="AA1537" s="66"/>
      <c r="AB1537" s="66"/>
      <c r="AC1537" s="66"/>
      <c r="AD1537" s="66"/>
      <c r="AE1537" s="66"/>
      <c r="AF1537" s="66"/>
      <c r="AG1537" s="66"/>
      <c r="AH1537" s="66"/>
      <c r="AI1537" s="66"/>
      <c r="AJ1537" s="66"/>
      <c r="AK1537" s="66"/>
      <c r="AL1537" s="66"/>
      <c r="AM1537" s="66"/>
      <c r="AN1537" s="66"/>
      <c r="AO1537" s="66"/>
      <c r="AP1537" s="66"/>
      <c r="AQ1537" s="66"/>
      <c r="AR1537" s="66"/>
      <c r="AS1537" s="66"/>
      <c r="AT1537" s="66"/>
      <c r="AU1537" s="66"/>
      <c r="AV1537" s="66"/>
      <c r="AW1537" s="66"/>
      <c r="AX1537" s="66"/>
      <c r="AY1537" s="66"/>
      <c r="AZ1537" s="66"/>
      <c r="BA1537" s="66"/>
      <c r="BB1537" s="66"/>
      <c r="BC1537" s="66"/>
      <c r="BD1537" s="66"/>
      <c r="BE1537" s="66"/>
      <c r="BF1537" s="66"/>
      <c r="BG1537" s="66"/>
      <c r="BH1537" s="66"/>
      <c r="BI1537" s="66"/>
      <c r="BJ1537" s="66"/>
      <c r="BK1537" s="66"/>
      <c r="BL1537" s="66"/>
      <c r="BM1537" s="66"/>
      <c r="BN1537" s="66"/>
      <c r="BO1537" s="66"/>
      <c r="BP1537" s="66"/>
      <c r="BQ1537" s="66"/>
      <c r="BR1537" s="66"/>
      <c r="BS1537" s="66"/>
      <c r="BT1537" s="66"/>
      <c r="BU1537" s="66"/>
      <c r="BV1537" s="66"/>
      <c r="BW1537" s="66"/>
      <c r="BX1537" s="66"/>
      <c r="BY1537" s="66"/>
      <c r="BZ1537" s="66"/>
      <c r="CA1537" s="66"/>
      <c r="CB1537" s="66"/>
      <c r="CC1537" s="66"/>
    </row>
    <row r="1538" spans="1:81" x14ac:dyDescent="0.25">
      <c r="A1538" s="66"/>
      <c r="B1538" s="66"/>
      <c r="C1538" s="79"/>
      <c r="D1538" s="67"/>
      <c r="E1538" s="66"/>
      <c r="F1538" s="66"/>
      <c r="G1538" s="66"/>
      <c r="H1538" s="66"/>
      <c r="I1538" s="110"/>
      <c r="J1538" s="110"/>
      <c r="K1538" s="111"/>
      <c r="L1538" s="111"/>
      <c r="M1538" s="112"/>
      <c r="N1538" s="112"/>
      <c r="O1538" s="112"/>
      <c r="P1538" s="66"/>
      <c r="Q1538" s="66"/>
      <c r="R1538" s="66"/>
      <c r="S1538" s="66"/>
      <c r="T1538" s="66"/>
      <c r="U1538" s="66"/>
      <c r="V1538" s="66"/>
      <c r="W1538" s="66"/>
      <c r="X1538" s="66"/>
      <c r="Y1538" s="66"/>
      <c r="Z1538" s="66"/>
      <c r="AA1538" s="66"/>
      <c r="AB1538" s="66"/>
      <c r="AC1538" s="66"/>
      <c r="AD1538" s="66"/>
      <c r="AE1538" s="66"/>
      <c r="AF1538" s="66"/>
      <c r="AG1538" s="66"/>
      <c r="AH1538" s="66"/>
      <c r="AI1538" s="66"/>
      <c r="AJ1538" s="66"/>
      <c r="AK1538" s="66"/>
      <c r="AL1538" s="66"/>
      <c r="AM1538" s="66"/>
      <c r="AN1538" s="66"/>
      <c r="AO1538" s="66"/>
      <c r="AP1538" s="66"/>
      <c r="AQ1538" s="66"/>
      <c r="AR1538" s="66"/>
      <c r="AS1538" s="66"/>
      <c r="AT1538" s="66"/>
      <c r="AU1538" s="66"/>
      <c r="AV1538" s="66"/>
      <c r="AW1538" s="66"/>
      <c r="AX1538" s="66"/>
      <c r="AY1538" s="66"/>
      <c r="AZ1538" s="66"/>
      <c r="BA1538" s="66"/>
      <c r="BB1538" s="66"/>
      <c r="BC1538" s="66"/>
      <c r="BD1538" s="66"/>
      <c r="BE1538" s="66"/>
      <c r="BF1538" s="66"/>
      <c r="BG1538" s="66"/>
      <c r="BH1538" s="66"/>
      <c r="BI1538" s="66"/>
      <c r="BJ1538" s="66"/>
      <c r="BK1538" s="66"/>
      <c r="BL1538" s="66"/>
      <c r="BM1538" s="66"/>
      <c r="BN1538" s="66"/>
      <c r="BO1538" s="66"/>
      <c r="BP1538" s="66"/>
      <c r="BQ1538" s="66"/>
      <c r="BR1538" s="66"/>
      <c r="BS1538" s="66"/>
      <c r="BT1538" s="66"/>
      <c r="BU1538" s="66"/>
      <c r="BV1538" s="66"/>
      <c r="BW1538" s="66"/>
      <c r="BX1538" s="66"/>
      <c r="BY1538" s="66"/>
      <c r="BZ1538" s="66"/>
      <c r="CA1538" s="66"/>
      <c r="CB1538" s="66"/>
      <c r="CC1538" s="66"/>
    </row>
    <row r="1539" spans="1:81" x14ac:dyDescent="0.25">
      <c r="A1539" s="66"/>
      <c r="B1539" s="66"/>
      <c r="C1539" s="79"/>
      <c r="D1539" s="67"/>
      <c r="E1539" s="66"/>
      <c r="F1539" s="66"/>
      <c r="G1539" s="66"/>
      <c r="H1539" s="66"/>
      <c r="I1539" s="110"/>
      <c r="J1539" s="110"/>
      <c r="K1539" s="111"/>
      <c r="L1539" s="111"/>
      <c r="M1539" s="112"/>
      <c r="N1539" s="112"/>
      <c r="O1539" s="112"/>
      <c r="P1539" s="66"/>
      <c r="Q1539" s="66"/>
      <c r="R1539" s="66"/>
      <c r="S1539" s="66"/>
      <c r="T1539" s="66"/>
      <c r="U1539" s="66"/>
      <c r="V1539" s="66"/>
      <c r="W1539" s="66"/>
      <c r="X1539" s="66"/>
      <c r="Y1539" s="66"/>
      <c r="Z1539" s="66"/>
      <c r="AA1539" s="66"/>
      <c r="AB1539" s="66"/>
      <c r="AC1539" s="66"/>
      <c r="AD1539" s="66"/>
      <c r="AE1539" s="66"/>
      <c r="AF1539" s="66"/>
      <c r="AG1539" s="66"/>
      <c r="AH1539" s="66"/>
      <c r="AI1539" s="66"/>
      <c r="AJ1539" s="66"/>
      <c r="AK1539" s="66"/>
      <c r="AL1539" s="66"/>
      <c r="AM1539" s="66"/>
      <c r="AN1539" s="66"/>
      <c r="AO1539" s="66"/>
      <c r="AP1539" s="66"/>
      <c r="AQ1539" s="66"/>
      <c r="AR1539" s="66"/>
      <c r="AS1539" s="66"/>
      <c r="AT1539" s="66"/>
      <c r="AU1539" s="66"/>
      <c r="AV1539" s="66"/>
      <c r="AW1539" s="66"/>
      <c r="AX1539" s="66"/>
      <c r="AY1539" s="66"/>
      <c r="AZ1539" s="66"/>
      <c r="BA1539" s="66"/>
      <c r="BB1539" s="66"/>
      <c r="BC1539" s="66"/>
      <c r="BD1539" s="66"/>
      <c r="BE1539" s="66"/>
      <c r="BF1539" s="66"/>
      <c r="BG1539" s="66"/>
      <c r="BH1539" s="66"/>
      <c r="BI1539" s="66"/>
      <c r="BJ1539" s="66"/>
      <c r="BK1539" s="66"/>
      <c r="BL1539" s="66"/>
      <c r="BM1539" s="66"/>
      <c r="BN1539" s="66"/>
      <c r="BO1539" s="66"/>
      <c r="BP1539" s="66"/>
      <c r="BQ1539" s="66"/>
      <c r="BR1539" s="66"/>
      <c r="BS1539" s="66"/>
      <c r="BT1539" s="66"/>
      <c r="BU1539" s="66"/>
      <c r="BV1539" s="66"/>
      <c r="BW1539" s="66"/>
      <c r="BX1539" s="66"/>
      <c r="BY1539" s="66"/>
      <c r="BZ1539" s="66"/>
      <c r="CA1539" s="66"/>
      <c r="CB1539" s="66"/>
      <c r="CC1539" s="66"/>
    </row>
    <row r="1540" spans="1:81" x14ac:dyDescent="0.25">
      <c r="A1540" s="66"/>
      <c r="B1540" s="66"/>
      <c r="C1540" s="79"/>
      <c r="D1540" s="67"/>
      <c r="E1540" s="66"/>
      <c r="F1540" s="66"/>
      <c r="G1540" s="66"/>
      <c r="H1540" s="66"/>
      <c r="I1540" s="110"/>
      <c r="J1540" s="110"/>
      <c r="K1540" s="111"/>
      <c r="L1540" s="111"/>
      <c r="M1540" s="112"/>
      <c r="N1540" s="112"/>
      <c r="O1540" s="112"/>
      <c r="P1540" s="66"/>
      <c r="Q1540" s="66"/>
      <c r="R1540" s="66"/>
      <c r="S1540" s="66"/>
      <c r="T1540" s="66"/>
      <c r="U1540" s="66"/>
      <c r="V1540" s="66"/>
      <c r="W1540" s="66"/>
      <c r="X1540" s="66"/>
      <c r="Y1540" s="66"/>
      <c r="Z1540" s="66"/>
      <c r="AA1540" s="66"/>
      <c r="AB1540" s="66"/>
      <c r="AC1540" s="66"/>
      <c r="AD1540" s="66"/>
      <c r="AE1540" s="66"/>
      <c r="AF1540" s="66"/>
      <c r="AG1540" s="66"/>
      <c r="AH1540" s="66"/>
      <c r="AI1540" s="66"/>
      <c r="AJ1540" s="66"/>
      <c r="AK1540" s="66"/>
      <c r="AL1540" s="66"/>
      <c r="AM1540" s="66"/>
      <c r="AN1540" s="66"/>
      <c r="AO1540" s="66"/>
      <c r="AP1540" s="66"/>
      <c r="AQ1540" s="66"/>
      <c r="AR1540" s="66"/>
      <c r="AS1540" s="66"/>
      <c r="AT1540" s="66"/>
      <c r="AU1540" s="66"/>
      <c r="AV1540" s="66"/>
      <c r="AW1540" s="66"/>
      <c r="AX1540" s="66"/>
      <c r="AY1540" s="66"/>
      <c r="AZ1540" s="66"/>
      <c r="BA1540" s="66"/>
      <c r="BB1540" s="66"/>
      <c r="BC1540" s="66"/>
      <c r="BD1540" s="66"/>
      <c r="BE1540" s="66"/>
      <c r="BF1540" s="66"/>
      <c r="BG1540" s="66"/>
      <c r="BH1540" s="66"/>
      <c r="BI1540" s="66"/>
      <c r="BJ1540" s="66"/>
      <c r="BK1540" s="66"/>
      <c r="BL1540" s="66"/>
      <c r="BM1540" s="66"/>
      <c r="BN1540" s="66"/>
      <c r="BO1540" s="66"/>
      <c r="BP1540" s="66"/>
      <c r="BQ1540" s="66"/>
      <c r="BR1540" s="66"/>
      <c r="BS1540" s="66"/>
      <c r="BT1540" s="66"/>
      <c r="BU1540" s="66"/>
      <c r="BV1540" s="66"/>
      <c r="BW1540" s="66"/>
      <c r="BX1540" s="66"/>
      <c r="BY1540" s="66"/>
      <c r="BZ1540" s="66"/>
      <c r="CA1540" s="66"/>
      <c r="CB1540" s="66"/>
      <c r="CC1540" s="66"/>
    </row>
    <row r="1541" spans="1:81" x14ac:dyDescent="0.25">
      <c r="A1541" s="66"/>
      <c r="B1541" s="66"/>
      <c r="C1541" s="79"/>
      <c r="D1541" s="67"/>
      <c r="E1541" s="66"/>
      <c r="F1541" s="66"/>
      <c r="G1541" s="66"/>
      <c r="H1541" s="66"/>
      <c r="I1541" s="110"/>
      <c r="J1541" s="110"/>
      <c r="K1541" s="111"/>
      <c r="L1541" s="111"/>
      <c r="M1541" s="112"/>
      <c r="N1541" s="112"/>
      <c r="O1541" s="112"/>
      <c r="P1541" s="66"/>
      <c r="Q1541" s="66"/>
      <c r="R1541" s="66"/>
      <c r="S1541" s="66"/>
      <c r="T1541" s="66"/>
      <c r="U1541" s="66"/>
      <c r="V1541" s="66"/>
      <c r="W1541" s="66"/>
      <c r="X1541" s="66"/>
      <c r="Y1541" s="66"/>
      <c r="Z1541" s="66"/>
      <c r="AA1541" s="66"/>
      <c r="AB1541" s="66"/>
      <c r="AC1541" s="66"/>
      <c r="AD1541" s="66"/>
      <c r="AE1541" s="66"/>
      <c r="AF1541" s="66"/>
      <c r="AG1541" s="66"/>
      <c r="AH1541" s="66"/>
      <c r="AI1541" s="66"/>
      <c r="AJ1541" s="66"/>
      <c r="AK1541" s="66"/>
      <c r="AL1541" s="66"/>
      <c r="AM1541" s="66"/>
      <c r="AN1541" s="66"/>
      <c r="AO1541" s="66"/>
      <c r="AP1541" s="66"/>
      <c r="AQ1541" s="66"/>
      <c r="AR1541" s="66"/>
      <c r="AS1541" s="66"/>
      <c r="AT1541" s="66"/>
      <c r="AU1541" s="66"/>
      <c r="AV1541" s="66"/>
      <c r="AW1541" s="66"/>
      <c r="AX1541" s="66"/>
      <c r="AY1541" s="66"/>
      <c r="AZ1541" s="66"/>
      <c r="BA1541" s="66"/>
      <c r="BB1541" s="66"/>
      <c r="BC1541" s="66"/>
      <c r="BD1541" s="66"/>
      <c r="BE1541" s="66"/>
      <c r="BF1541" s="66"/>
      <c r="BG1541" s="66"/>
      <c r="BH1541" s="66"/>
      <c r="BI1541" s="66"/>
      <c r="BJ1541" s="66"/>
      <c r="BK1541" s="66"/>
      <c r="BL1541" s="66"/>
      <c r="BM1541" s="66"/>
      <c r="BN1541" s="66"/>
      <c r="BO1541" s="66"/>
      <c r="BP1541" s="66"/>
      <c r="BQ1541" s="66"/>
      <c r="BR1541" s="66"/>
      <c r="BS1541" s="66"/>
      <c r="BT1541" s="66"/>
      <c r="BU1541" s="66"/>
      <c r="BV1541" s="66"/>
      <c r="BW1541" s="66"/>
      <c r="BX1541" s="66"/>
      <c r="BY1541" s="66"/>
      <c r="BZ1541" s="66"/>
      <c r="CA1541" s="66"/>
      <c r="CB1541" s="66"/>
      <c r="CC1541" s="66"/>
    </row>
    <row r="1542" spans="1:81" x14ac:dyDescent="0.25">
      <c r="A1542" s="66"/>
      <c r="B1542" s="66"/>
      <c r="C1542" s="79"/>
      <c r="D1542" s="67"/>
      <c r="E1542" s="66"/>
      <c r="F1542" s="66"/>
      <c r="G1542" s="66"/>
      <c r="H1542" s="66"/>
      <c r="I1542" s="110"/>
      <c r="J1542" s="110"/>
      <c r="K1542" s="111"/>
      <c r="L1542" s="111"/>
      <c r="M1542" s="112"/>
      <c r="N1542" s="112"/>
      <c r="O1542" s="112"/>
      <c r="P1542" s="66"/>
      <c r="Q1542" s="66"/>
      <c r="R1542" s="66"/>
      <c r="S1542" s="66"/>
      <c r="T1542" s="66"/>
      <c r="U1542" s="66"/>
      <c r="V1542" s="66"/>
      <c r="W1542" s="66"/>
      <c r="X1542" s="66"/>
      <c r="Y1542" s="66"/>
      <c r="Z1542" s="66"/>
      <c r="AA1542" s="66"/>
      <c r="AB1542" s="66"/>
      <c r="AC1542" s="66"/>
      <c r="AD1542" s="66"/>
      <c r="AE1542" s="66"/>
      <c r="AF1542" s="66"/>
      <c r="AG1542" s="66"/>
      <c r="AH1542" s="66"/>
      <c r="AI1542" s="66"/>
      <c r="AJ1542" s="66"/>
      <c r="AK1542" s="66"/>
      <c r="AL1542" s="66"/>
      <c r="AM1542" s="66"/>
      <c r="AN1542" s="66"/>
      <c r="AO1542" s="66"/>
      <c r="AP1542" s="66"/>
      <c r="AQ1542" s="66"/>
      <c r="AR1542" s="66"/>
      <c r="AS1542" s="66"/>
      <c r="AT1542" s="66"/>
      <c r="AU1542" s="66"/>
      <c r="AV1542" s="66"/>
      <c r="AW1542" s="66"/>
      <c r="AX1542" s="66"/>
      <c r="AY1542" s="66"/>
      <c r="AZ1542" s="66"/>
      <c r="BA1542" s="66"/>
      <c r="BB1542" s="66"/>
      <c r="BC1542" s="66"/>
      <c r="BD1542" s="66"/>
      <c r="BE1542" s="66"/>
      <c r="BF1542" s="66"/>
      <c r="BG1542" s="66"/>
      <c r="BH1542" s="66"/>
      <c r="BI1542" s="66"/>
      <c r="BJ1542" s="66"/>
      <c r="BK1542" s="66"/>
      <c r="BL1542" s="66"/>
      <c r="BM1542" s="66"/>
      <c r="BN1542" s="66"/>
      <c r="BO1542" s="66"/>
      <c r="BP1542" s="66"/>
      <c r="BQ1542" s="66"/>
      <c r="BR1542" s="66"/>
      <c r="BS1542" s="66"/>
      <c r="BT1542" s="66"/>
      <c r="BU1542" s="66"/>
      <c r="BV1542" s="66"/>
      <c r="BW1542" s="66"/>
      <c r="BX1542" s="66"/>
      <c r="BY1542" s="66"/>
      <c r="BZ1542" s="66"/>
      <c r="CA1542" s="66"/>
      <c r="CB1542" s="66"/>
      <c r="CC1542" s="66"/>
    </row>
    <row r="1543" spans="1:81" x14ac:dyDescent="0.25">
      <c r="A1543" s="66"/>
      <c r="B1543" s="66"/>
      <c r="C1543" s="79"/>
      <c r="D1543" s="67"/>
      <c r="E1543" s="66"/>
      <c r="F1543" s="66"/>
      <c r="G1543" s="66"/>
      <c r="H1543" s="66"/>
      <c r="I1543" s="110"/>
      <c r="J1543" s="110"/>
      <c r="K1543" s="111"/>
      <c r="L1543" s="111"/>
      <c r="M1543" s="112"/>
      <c r="N1543" s="112"/>
      <c r="O1543" s="112"/>
      <c r="P1543" s="66"/>
      <c r="Q1543" s="66"/>
      <c r="R1543" s="66"/>
      <c r="S1543" s="66"/>
      <c r="T1543" s="66"/>
      <c r="U1543" s="66"/>
      <c r="V1543" s="66"/>
      <c r="W1543" s="66"/>
      <c r="X1543" s="66"/>
      <c r="Y1543" s="66"/>
      <c r="Z1543" s="66"/>
      <c r="AA1543" s="66"/>
      <c r="AB1543" s="66"/>
      <c r="AC1543" s="66"/>
      <c r="AD1543" s="66"/>
      <c r="AE1543" s="66"/>
      <c r="AF1543" s="66"/>
      <c r="AG1543" s="66"/>
      <c r="AH1543" s="66"/>
      <c r="AI1543" s="66"/>
      <c r="AJ1543" s="66"/>
      <c r="AK1543" s="66"/>
      <c r="AL1543" s="66"/>
      <c r="AM1543" s="66"/>
      <c r="AN1543" s="66"/>
      <c r="AO1543" s="66"/>
      <c r="AP1543" s="66"/>
      <c r="AQ1543" s="66"/>
      <c r="AR1543" s="66"/>
      <c r="AS1543" s="66"/>
      <c r="AT1543" s="66"/>
      <c r="AU1543" s="66"/>
      <c r="AV1543" s="66"/>
      <c r="AW1543" s="66"/>
      <c r="AX1543" s="66"/>
      <c r="AY1543" s="66"/>
      <c r="AZ1543" s="66"/>
      <c r="BA1543" s="66"/>
      <c r="BB1543" s="66"/>
      <c r="BC1543" s="66"/>
      <c r="BD1543" s="66"/>
      <c r="BE1543" s="66"/>
      <c r="BF1543" s="66"/>
      <c r="BG1543" s="66"/>
      <c r="BH1543" s="66"/>
      <c r="BI1543" s="66"/>
      <c r="BJ1543" s="66"/>
      <c r="BK1543" s="66"/>
      <c r="BL1543" s="66"/>
      <c r="BM1543" s="66"/>
      <c r="BN1543" s="66"/>
      <c r="BO1543" s="66"/>
      <c r="BP1543" s="66"/>
      <c r="BQ1543" s="66"/>
      <c r="BR1543" s="66"/>
      <c r="BS1543" s="66"/>
      <c r="BT1543" s="66"/>
      <c r="BU1543" s="66"/>
      <c r="BV1543" s="66"/>
      <c r="BW1543" s="66"/>
      <c r="BX1543" s="66"/>
      <c r="BY1543" s="66"/>
      <c r="BZ1543" s="66"/>
      <c r="CA1543" s="66"/>
      <c r="CB1543" s="66"/>
      <c r="CC1543" s="66"/>
    </row>
    <row r="1544" spans="1:81" x14ac:dyDescent="0.25">
      <c r="A1544" s="66"/>
      <c r="B1544" s="66"/>
      <c r="C1544" s="79"/>
      <c r="D1544" s="67"/>
      <c r="E1544" s="66"/>
      <c r="F1544" s="66"/>
      <c r="G1544" s="66"/>
      <c r="H1544" s="66"/>
      <c r="I1544" s="110"/>
      <c r="J1544" s="110"/>
      <c r="K1544" s="111"/>
      <c r="L1544" s="111"/>
      <c r="M1544" s="112"/>
      <c r="N1544" s="112"/>
      <c r="O1544" s="112"/>
      <c r="P1544" s="66"/>
      <c r="Q1544" s="66"/>
      <c r="R1544" s="66"/>
      <c r="S1544" s="66"/>
      <c r="T1544" s="66"/>
      <c r="U1544" s="66"/>
      <c r="V1544" s="66"/>
      <c r="W1544" s="66"/>
      <c r="X1544" s="66"/>
      <c r="Y1544" s="66"/>
      <c r="Z1544" s="66"/>
      <c r="AA1544" s="66"/>
      <c r="AB1544" s="66"/>
      <c r="AC1544" s="66"/>
      <c r="AD1544" s="66"/>
      <c r="AE1544" s="66"/>
      <c r="AF1544" s="66"/>
      <c r="AG1544" s="66"/>
      <c r="AH1544" s="66"/>
      <c r="AI1544" s="66"/>
      <c r="AJ1544" s="66"/>
      <c r="AK1544" s="66"/>
      <c r="AL1544" s="66"/>
      <c r="AM1544" s="66"/>
      <c r="AN1544" s="66"/>
      <c r="AO1544" s="66"/>
      <c r="AP1544" s="66"/>
      <c r="AQ1544" s="66"/>
      <c r="AR1544" s="66"/>
      <c r="AS1544" s="66"/>
      <c r="AT1544" s="66"/>
      <c r="AU1544" s="66"/>
      <c r="AV1544" s="66"/>
      <c r="AW1544" s="66"/>
      <c r="AX1544" s="66"/>
      <c r="AY1544" s="66"/>
      <c r="AZ1544" s="66"/>
      <c r="BA1544" s="66"/>
      <c r="BB1544" s="66"/>
      <c r="BC1544" s="66"/>
      <c r="BD1544" s="66"/>
      <c r="BE1544" s="66"/>
      <c r="BF1544" s="66"/>
      <c r="BG1544" s="66"/>
      <c r="BH1544" s="66"/>
      <c r="BI1544" s="66"/>
      <c r="BJ1544" s="66"/>
      <c r="BK1544" s="66"/>
      <c r="BL1544" s="66"/>
      <c r="BM1544" s="66"/>
      <c r="BN1544" s="66"/>
      <c r="BO1544" s="66"/>
      <c r="BP1544" s="66"/>
      <c r="BQ1544" s="66"/>
      <c r="BR1544" s="66"/>
      <c r="BS1544" s="66"/>
      <c r="BT1544" s="66"/>
      <c r="BU1544" s="66"/>
      <c r="BV1544" s="66"/>
      <c r="BW1544" s="66"/>
      <c r="BX1544" s="66"/>
      <c r="BY1544" s="66"/>
      <c r="BZ1544" s="66"/>
      <c r="CA1544" s="66"/>
      <c r="CB1544" s="66"/>
      <c r="CC1544" s="66"/>
    </row>
    <row r="1545" spans="1:81" x14ac:dyDescent="0.25">
      <c r="A1545" s="66"/>
      <c r="B1545" s="66"/>
      <c r="C1545" s="79"/>
      <c r="D1545" s="67"/>
      <c r="E1545" s="66"/>
      <c r="F1545" s="66"/>
      <c r="G1545" s="66"/>
      <c r="H1545" s="66"/>
      <c r="I1545" s="110"/>
      <c r="J1545" s="110"/>
      <c r="K1545" s="111"/>
      <c r="L1545" s="111"/>
      <c r="M1545" s="112"/>
      <c r="N1545" s="112"/>
      <c r="O1545" s="112"/>
      <c r="P1545" s="66"/>
      <c r="Q1545" s="66"/>
      <c r="R1545" s="66"/>
      <c r="S1545" s="66"/>
      <c r="T1545" s="66"/>
      <c r="U1545" s="66"/>
      <c r="V1545" s="66"/>
      <c r="W1545" s="66"/>
      <c r="X1545" s="66"/>
      <c r="Y1545" s="66"/>
      <c r="Z1545" s="66"/>
      <c r="AA1545" s="66"/>
      <c r="AB1545" s="66"/>
      <c r="AC1545" s="66"/>
      <c r="AD1545" s="66"/>
      <c r="AE1545" s="66"/>
      <c r="AF1545" s="66"/>
      <c r="AG1545" s="66"/>
      <c r="AH1545" s="66"/>
      <c r="AI1545" s="66"/>
      <c r="AJ1545" s="66"/>
      <c r="AK1545" s="66"/>
      <c r="AL1545" s="66"/>
      <c r="AM1545" s="66"/>
      <c r="AN1545" s="66"/>
      <c r="AO1545" s="66"/>
      <c r="AP1545" s="66"/>
      <c r="AQ1545" s="66"/>
      <c r="AR1545" s="66"/>
      <c r="AS1545" s="66"/>
      <c r="AT1545" s="66"/>
      <c r="AU1545" s="66"/>
      <c r="AV1545" s="66"/>
      <c r="AW1545" s="66"/>
      <c r="AX1545" s="66"/>
      <c r="AY1545" s="66"/>
      <c r="AZ1545" s="66"/>
      <c r="BA1545" s="66"/>
      <c r="BB1545" s="66"/>
      <c r="BC1545" s="66"/>
      <c r="BD1545" s="66"/>
      <c r="BE1545" s="66"/>
      <c r="BF1545" s="66"/>
      <c r="BG1545" s="66"/>
      <c r="BH1545" s="66"/>
      <c r="BI1545" s="66"/>
      <c r="BJ1545" s="66"/>
      <c r="BK1545" s="66"/>
      <c r="BL1545" s="66"/>
      <c r="BM1545" s="66"/>
      <c r="BN1545" s="66"/>
      <c r="BO1545" s="66"/>
      <c r="BP1545" s="66"/>
      <c r="BQ1545" s="66"/>
      <c r="BR1545" s="66"/>
      <c r="BS1545" s="66"/>
      <c r="BT1545" s="66"/>
      <c r="BU1545" s="66"/>
      <c r="BV1545" s="66"/>
      <c r="BW1545" s="66"/>
      <c r="BX1545" s="66"/>
      <c r="BY1545" s="66"/>
      <c r="BZ1545" s="66"/>
      <c r="CA1545" s="66"/>
      <c r="CB1545" s="66"/>
      <c r="CC1545" s="66"/>
    </row>
    <row r="1546" spans="1:81" x14ac:dyDescent="0.25">
      <c r="A1546" s="66"/>
      <c r="B1546" s="66"/>
      <c r="C1546" s="79"/>
      <c r="D1546" s="67"/>
      <c r="E1546" s="66"/>
      <c r="F1546" s="66"/>
      <c r="G1546" s="66"/>
      <c r="H1546" s="66"/>
      <c r="I1546" s="110"/>
      <c r="J1546" s="110"/>
      <c r="K1546" s="111"/>
      <c r="L1546" s="111"/>
      <c r="M1546" s="112"/>
      <c r="N1546" s="112"/>
      <c r="O1546" s="112"/>
      <c r="P1546" s="66"/>
      <c r="Q1546" s="66"/>
      <c r="R1546" s="66"/>
      <c r="S1546" s="66"/>
      <c r="T1546" s="66"/>
      <c r="U1546" s="66"/>
      <c r="V1546" s="66"/>
      <c r="W1546" s="66"/>
      <c r="X1546" s="66"/>
      <c r="Y1546" s="66"/>
      <c r="Z1546" s="66"/>
      <c r="AA1546" s="66"/>
      <c r="AB1546" s="66"/>
      <c r="AC1546" s="66"/>
      <c r="AD1546" s="66"/>
      <c r="AE1546" s="66"/>
      <c r="AF1546" s="66"/>
      <c r="AG1546" s="66"/>
      <c r="AH1546" s="66"/>
      <c r="AI1546" s="66"/>
      <c r="AJ1546" s="66"/>
      <c r="AK1546" s="66"/>
      <c r="AL1546" s="66"/>
      <c r="AM1546" s="66"/>
      <c r="AN1546" s="66"/>
      <c r="AO1546" s="66"/>
      <c r="AP1546" s="66"/>
      <c r="AQ1546" s="66"/>
      <c r="AR1546" s="66"/>
      <c r="AS1546" s="66"/>
      <c r="AT1546" s="66"/>
      <c r="AU1546" s="66"/>
      <c r="AV1546" s="66"/>
      <c r="AW1546" s="66"/>
      <c r="AX1546" s="66"/>
      <c r="AY1546" s="66"/>
      <c r="AZ1546" s="66"/>
      <c r="BA1546" s="66"/>
      <c r="BB1546" s="66"/>
      <c r="BC1546" s="66"/>
      <c r="BD1546" s="66"/>
      <c r="BE1546" s="66"/>
      <c r="BF1546" s="66"/>
      <c r="BG1546" s="66"/>
      <c r="BH1546" s="66"/>
      <c r="BI1546" s="66"/>
      <c r="BJ1546" s="66"/>
      <c r="BK1546" s="66"/>
      <c r="BL1546" s="66"/>
      <c r="BM1546" s="66"/>
      <c r="BN1546" s="66"/>
      <c r="BO1546" s="66"/>
      <c r="BP1546" s="66"/>
      <c r="BQ1546" s="66"/>
      <c r="BR1546" s="66"/>
      <c r="BS1546" s="66"/>
      <c r="BT1546" s="66"/>
      <c r="BU1546" s="66"/>
      <c r="BV1546" s="66"/>
      <c r="BW1546" s="66"/>
      <c r="BX1546" s="66"/>
      <c r="BY1546" s="66"/>
      <c r="BZ1546" s="66"/>
      <c r="CA1546" s="66"/>
      <c r="CB1546" s="66"/>
      <c r="CC1546" s="66"/>
    </row>
    <row r="1547" spans="1:81" x14ac:dyDescent="0.25">
      <c r="A1547" s="66"/>
      <c r="B1547" s="66"/>
      <c r="C1547" s="79"/>
      <c r="D1547" s="67"/>
      <c r="E1547" s="66"/>
      <c r="F1547" s="66"/>
      <c r="G1547" s="66"/>
      <c r="H1547" s="66"/>
      <c r="I1547" s="110"/>
      <c r="J1547" s="110"/>
      <c r="K1547" s="111"/>
      <c r="L1547" s="111"/>
      <c r="M1547" s="112"/>
      <c r="N1547" s="112"/>
      <c r="O1547" s="112"/>
      <c r="P1547" s="66"/>
      <c r="Q1547" s="66"/>
      <c r="R1547" s="66"/>
      <c r="S1547" s="66"/>
      <c r="T1547" s="66"/>
      <c r="U1547" s="66"/>
      <c r="V1547" s="66"/>
      <c r="W1547" s="66"/>
      <c r="X1547" s="66"/>
      <c r="Y1547" s="66"/>
      <c r="Z1547" s="66"/>
      <c r="AA1547" s="66"/>
      <c r="AB1547" s="66"/>
      <c r="AC1547" s="66"/>
      <c r="AD1547" s="66"/>
      <c r="AE1547" s="66"/>
      <c r="AF1547" s="66"/>
      <c r="AG1547" s="66"/>
      <c r="AH1547" s="66"/>
      <c r="AI1547" s="66"/>
      <c r="AJ1547" s="66"/>
      <c r="AK1547" s="66"/>
      <c r="AL1547" s="66"/>
      <c r="AM1547" s="66"/>
      <c r="AN1547" s="66"/>
      <c r="AO1547" s="66"/>
      <c r="AP1547" s="66"/>
      <c r="AQ1547" s="66"/>
      <c r="AR1547" s="66"/>
      <c r="AS1547" s="66"/>
      <c r="AT1547" s="66"/>
      <c r="AU1547" s="66"/>
      <c r="AV1547" s="66"/>
      <c r="AW1547" s="66"/>
      <c r="AX1547" s="66"/>
      <c r="AY1547" s="66"/>
      <c r="AZ1547" s="66"/>
      <c r="BA1547" s="66"/>
      <c r="BB1547" s="66"/>
      <c r="BC1547" s="66"/>
      <c r="BD1547" s="66"/>
      <c r="BE1547" s="66"/>
      <c r="BF1547" s="66"/>
      <c r="BG1547" s="66"/>
      <c r="BH1547" s="66"/>
      <c r="BI1547" s="66"/>
      <c r="BJ1547" s="66"/>
      <c r="BK1547" s="66"/>
      <c r="BL1547" s="66"/>
      <c r="BM1547" s="66"/>
      <c r="BN1547" s="66"/>
      <c r="BO1547" s="66"/>
      <c r="BP1547" s="66"/>
      <c r="BQ1547" s="66"/>
      <c r="BR1547" s="66"/>
      <c r="BS1547" s="66"/>
      <c r="BT1547" s="66"/>
      <c r="BU1547" s="66"/>
      <c r="BV1547" s="66"/>
      <c r="BW1547" s="66"/>
      <c r="BX1547" s="66"/>
      <c r="BY1547" s="66"/>
      <c r="BZ1547" s="66"/>
      <c r="CA1547" s="66"/>
      <c r="CB1547" s="66"/>
      <c r="CC1547" s="66"/>
    </row>
    <row r="1548" spans="1:81" x14ac:dyDescent="0.25">
      <c r="A1548" s="66"/>
      <c r="B1548" s="66"/>
      <c r="C1548" s="79"/>
      <c r="D1548" s="67"/>
      <c r="E1548" s="66"/>
      <c r="F1548" s="66"/>
      <c r="G1548" s="66"/>
      <c r="H1548" s="66"/>
      <c r="I1548" s="110"/>
      <c r="J1548" s="110"/>
      <c r="K1548" s="111"/>
      <c r="L1548" s="111"/>
      <c r="M1548" s="112"/>
      <c r="N1548" s="112"/>
      <c r="O1548" s="112"/>
      <c r="P1548" s="66"/>
      <c r="Q1548" s="66"/>
      <c r="R1548" s="66"/>
      <c r="S1548" s="66"/>
      <c r="T1548" s="66"/>
      <c r="U1548" s="66"/>
      <c r="V1548" s="66"/>
      <c r="W1548" s="66"/>
      <c r="X1548" s="66"/>
      <c r="Y1548" s="66"/>
      <c r="Z1548" s="66"/>
      <c r="AA1548" s="66"/>
      <c r="AB1548" s="66"/>
      <c r="AC1548" s="66"/>
      <c r="AD1548" s="66"/>
      <c r="AE1548" s="66"/>
      <c r="AF1548" s="66"/>
      <c r="AG1548" s="66"/>
      <c r="AH1548" s="66"/>
      <c r="AI1548" s="66"/>
      <c r="AJ1548" s="66"/>
      <c r="AK1548" s="66"/>
      <c r="AL1548" s="66"/>
      <c r="AM1548" s="66"/>
      <c r="AN1548" s="66"/>
      <c r="AO1548" s="66"/>
      <c r="AP1548" s="66"/>
      <c r="AQ1548" s="66"/>
      <c r="AR1548" s="66"/>
      <c r="AS1548" s="66"/>
      <c r="AT1548" s="66"/>
      <c r="AU1548" s="66"/>
      <c r="AV1548" s="66"/>
      <c r="AW1548" s="66"/>
      <c r="AX1548" s="66"/>
      <c r="AY1548" s="66"/>
      <c r="AZ1548" s="66"/>
      <c r="BA1548" s="66"/>
      <c r="BB1548" s="66"/>
      <c r="BC1548" s="66"/>
      <c r="BD1548" s="66"/>
      <c r="BE1548" s="66"/>
      <c r="BF1548" s="66"/>
      <c r="BG1548" s="66"/>
      <c r="BH1548" s="66"/>
      <c r="BI1548" s="66"/>
      <c r="BJ1548" s="66"/>
      <c r="BK1548" s="66"/>
      <c r="BL1548" s="66"/>
      <c r="BM1548" s="66"/>
      <c r="BN1548" s="66"/>
      <c r="BO1548" s="66"/>
      <c r="BP1548" s="66"/>
      <c r="BQ1548" s="66"/>
      <c r="BR1548" s="66"/>
      <c r="BS1548" s="66"/>
      <c r="BT1548" s="66"/>
      <c r="BU1548" s="66"/>
      <c r="BV1548" s="66"/>
      <c r="BW1548" s="66"/>
      <c r="BX1548" s="66"/>
      <c r="BY1548" s="66"/>
      <c r="BZ1548" s="66"/>
      <c r="CA1548" s="66"/>
      <c r="CB1548" s="66"/>
      <c r="CC1548" s="66"/>
    </row>
    <row r="1549" spans="1:81" x14ac:dyDescent="0.25">
      <c r="A1549" s="66"/>
      <c r="B1549" s="66"/>
      <c r="C1549" s="79"/>
      <c r="D1549" s="67"/>
      <c r="E1549" s="66"/>
      <c r="F1549" s="66"/>
      <c r="G1549" s="66"/>
      <c r="H1549" s="66"/>
      <c r="I1549" s="110"/>
      <c r="J1549" s="110"/>
      <c r="K1549" s="111"/>
      <c r="L1549" s="111"/>
      <c r="M1549" s="112"/>
      <c r="N1549" s="112"/>
      <c r="O1549" s="112"/>
      <c r="P1549" s="66"/>
      <c r="Q1549" s="66"/>
      <c r="R1549" s="66"/>
      <c r="S1549" s="66"/>
      <c r="T1549" s="66"/>
      <c r="U1549" s="66"/>
      <c r="V1549" s="66"/>
      <c r="W1549" s="66"/>
      <c r="X1549" s="66"/>
      <c r="Y1549" s="66"/>
      <c r="Z1549" s="66"/>
      <c r="AA1549" s="66"/>
      <c r="AB1549" s="66"/>
      <c r="AC1549" s="66"/>
      <c r="AD1549" s="66"/>
      <c r="AE1549" s="66"/>
      <c r="AF1549" s="66"/>
      <c r="AG1549" s="66"/>
      <c r="AH1549" s="66"/>
      <c r="AI1549" s="66"/>
      <c r="AJ1549" s="66"/>
      <c r="AK1549" s="66"/>
      <c r="AL1549" s="66"/>
      <c r="AM1549" s="66"/>
      <c r="AN1549" s="66"/>
      <c r="AO1549" s="66"/>
      <c r="AP1549" s="66"/>
      <c r="AQ1549" s="66"/>
      <c r="AR1549" s="66"/>
      <c r="AS1549" s="66"/>
      <c r="AT1549" s="66"/>
      <c r="AU1549" s="66"/>
      <c r="AV1549" s="66"/>
      <c r="AW1549" s="66"/>
      <c r="AX1549" s="66"/>
      <c r="AY1549" s="66"/>
      <c r="AZ1549" s="66"/>
      <c r="BA1549" s="66"/>
      <c r="BB1549" s="66"/>
      <c r="BC1549" s="66"/>
      <c r="BD1549" s="66"/>
      <c r="BE1549" s="66"/>
      <c r="BF1549" s="66"/>
      <c r="BG1549" s="66"/>
      <c r="BH1549" s="66"/>
      <c r="BI1549" s="66"/>
      <c r="BJ1549" s="66"/>
      <c r="BK1549" s="66"/>
      <c r="BL1549" s="66"/>
      <c r="BM1549" s="66"/>
      <c r="BN1549" s="66"/>
      <c r="BO1549" s="66"/>
      <c r="BP1549" s="66"/>
      <c r="BQ1549" s="66"/>
      <c r="BR1549" s="66"/>
      <c r="BS1549" s="66"/>
      <c r="BT1549" s="66"/>
      <c r="BU1549" s="66"/>
      <c r="BV1549" s="66"/>
      <c r="BW1549" s="66"/>
      <c r="BX1549" s="66"/>
      <c r="BY1549" s="66"/>
      <c r="BZ1549" s="66"/>
      <c r="CA1549" s="66"/>
      <c r="CB1549" s="66"/>
      <c r="CC1549" s="66"/>
    </row>
    <row r="1550" spans="1:81" x14ac:dyDescent="0.25">
      <c r="A1550" s="66"/>
      <c r="B1550" s="66"/>
      <c r="C1550" s="79"/>
      <c r="D1550" s="67"/>
      <c r="E1550" s="66"/>
      <c r="F1550" s="66"/>
      <c r="G1550" s="66"/>
      <c r="H1550" s="66"/>
      <c r="I1550" s="110"/>
      <c r="J1550" s="110"/>
      <c r="K1550" s="111"/>
      <c r="L1550" s="111"/>
      <c r="M1550" s="112"/>
      <c r="N1550" s="112"/>
      <c r="O1550" s="112"/>
      <c r="P1550" s="66"/>
      <c r="Q1550" s="66"/>
      <c r="R1550" s="66"/>
      <c r="S1550" s="66"/>
      <c r="T1550" s="66"/>
      <c r="U1550" s="66"/>
      <c r="V1550" s="66"/>
      <c r="W1550" s="66"/>
      <c r="X1550" s="66"/>
      <c r="Y1550" s="66"/>
      <c r="Z1550" s="66"/>
      <c r="AA1550" s="66"/>
      <c r="AB1550" s="66"/>
      <c r="AC1550" s="66"/>
      <c r="AD1550" s="66"/>
      <c r="AE1550" s="66"/>
      <c r="AF1550" s="66"/>
      <c r="AG1550" s="66"/>
      <c r="AH1550" s="66"/>
      <c r="AI1550" s="66"/>
      <c r="AJ1550" s="66"/>
      <c r="AK1550" s="66"/>
      <c r="AL1550" s="66"/>
      <c r="AM1550" s="66"/>
      <c r="AN1550" s="66"/>
      <c r="AO1550" s="66"/>
      <c r="AP1550" s="66"/>
      <c r="AQ1550" s="66"/>
      <c r="AR1550" s="66"/>
      <c r="AS1550" s="66"/>
      <c r="AT1550" s="66"/>
      <c r="AU1550" s="66"/>
      <c r="AV1550" s="66"/>
      <c r="AW1550" s="66"/>
      <c r="AX1550" s="66"/>
      <c r="AY1550" s="66"/>
      <c r="AZ1550" s="66"/>
      <c r="BA1550" s="66"/>
      <c r="BB1550" s="66"/>
      <c r="BC1550" s="66"/>
      <c r="BD1550" s="66"/>
      <c r="BE1550" s="66"/>
      <c r="BF1550" s="66"/>
      <c r="BG1550" s="66"/>
      <c r="BH1550" s="66"/>
      <c r="BI1550" s="66"/>
      <c r="BJ1550" s="66"/>
      <c r="BK1550" s="66"/>
      <c r="BL1550" s="66"/>
      <c r="BM1550" s="66"/>
      <c r="BN1550" s="66"/>
      <c r="BO1550" s="66"/>
      <c r="BP1550" s="66"/>
      <c r="BQ1550" s="66"/>
      <c r="BR1550" s="66"/>
      <c r="BS1550" s="66"/>
      <c r="BT1550" s="66"/>
      <c r="BU1550" s="66"/>
      <c r="BV1550" s="66"/>
      <c r="BW1550" s="66"/>
      <c r="BX1550" s="66"/>
      <c r="BY1550" s="66"/>
      <c r="BZ1550" s="66"/>
      <c r="CA1550" s="66"/>
      <c r="CB1550" s="66"/>
      <c r="CC1550" s="66"/>
    </row>
    <row r="1551" spans="1:81" x14ac:dyDescent="0.25">
      <c r="A1551" s="66"/>
      <c r="B1551" s="66"/>
      <c r="C1551" s="79"/>
      <c r="D1551" s="67"/>
      <c r="E1551" s="66"/>
      <c r="F1551" s="66"/>
      <c r="G1551" s="66"/>
      <c r="H1551" s="66"/>
      <c r="I1551" s="110"/>
      <c r="J1551" s="110"/>
      <c r="K1551" s="111"/>
      <c r="L1551" s="111"/>
      <c r="M1551" s="112"/>
      <c r="N1551" s="112"/>
      <c r="O1551" s="112"/>
      <c r="P1551" s="66"/>
      <c r="Q1551" s="66"/>
      <c r="R1551" s="66"/>
      <c r="S1551" s="66"/>
      <c r="T1551" s="66"/>
      <c r="U1551" s="66"/>
      <c r="V1551" s="66"/>
      <c r="W1551" s="66"/>
      <c r="X1551" s="66"/>
      <c r="Y1551" s="66"/>
      <c r="Z1551" s="66"/>
      <c r="AA1551" s="66"/>
      <c r="AB1551" s="66"/>
      <c r="AC1551" s="66"/>
      <c r="AD1551" s="66"/>
      <c r="AE1551" s="66"/>
      <c r="AF1551" s="66"/>
      <c r="AG1551" s="66"/>
      <c r="AH1551" s="66"/>
      <c r="AI1551" s="66"/>
      <c r="AJ1551" s="66"/>
      <c r="AK1551" s="66"/>
      <c r="AL1551" s="66"/>
      <c r="AM1551" s="66"/>
      <c r="AN1551" s="66"/>
      <c r="AO1551" s="66"/>
      <c r="AP1551" s="66"/>
      <c r="AQ1551" s="66"/>
      <c r="AR1551" s="66"/>
      <c r="AS1551" s="66"/>
      <c r="AT1551" s="66"/>
      <c r="AU1551" s="66"/>
      <c r="AV1551" s="66"/>
      <c r="AW1551" s="66"/>
      <c r="AX1551" s="66"/>
      <c r="AY1551" s="66"/>
      <c r="AZ1551" s="66"/>
      <c r="BA1551" s="66"/>
      <c r="BB1551" s="66"/>
      <c r="BC1551" s="66"/>
      <c r="BD1551" s="66"/>
      <c r="BE1551" s="66"/>
      <c r="BF1551" s="66"/>
      <c r="BG1551" s="66"/>
      <c r="BH1551" s="66"/>
      <c r="BI1551" s="66"/>
      <c r="BJ1551" s="66"/>
      <c r="BK1551" s="66"/>
      <c r="BL1551" s="66"/>
      <c r="BM1551" s="66"/>
      <c r="BN1551" s="66"/>
      <c r="BO1551" s="66"/>
      <c r="BP1551" s="66"/>
      <c r="BQ1551" s="66"/>
      <c r="BR1551" s="66"/>
      <c r="BS1551" s="66"/>
      <c r="BT1551" s="66"/>
      <c r="BU1551" s="66"/>
      <c r="BV1551" s="66"/>
      <c r="BW1551" s="66"/>
      <c r="BX1551" s="66"/>
      <c r="BY1551" s="66"/>
      <c r="BZ1551" s="66"/>
      <c r="CA1551" s="66"/>
      <c r="CB1551" s="66"/>
      <c r="CC1551" s="66"/>
    </row>
    <row r="1552" spans="1:81" x14ac:dyDescent="0.25">
      <c r="A1552" s="66"/>
      <c r="B1552" s="66"/>
      <c r="C1552" s="79"/>
      <c r="D1552" s="67"/>
      <c r="E1552" s="66"/>
      <c r="F1552" s="66"/>
      <c r="G1552" s="66"/>
      <c r="H1552" s="66"/>
      <c r="I1552" s="110"/>
      <c r="J1552" s="110"/>
      <c r="K1552" s="111"/>
      <c r="L1552" s="111"/>
      <c r="M1552" s="112"/>
      <c r="N1552" s="112"/>
      <c r="O1552" s="112"/>
      <c r="P1552" s="66"/>
      <c r="Q1552" s="66"/>
      <c r="R1552" s="66"/>
      <c r="S1552" s="66"/>
      <c r="T1552" s="66"/>
      <c r="U1552" s="66"/>
      <c r="V1552" s="66"/>
      <c r="W1552" s="66"/>
      <c r="X1552" s="66"/>
      <c r="Y1552" s="66"/>
      <c r="Z1552" s="66"/>
      <c r="AA1552" s="66"/>
      <c r="AB1552" s="66"/>
      <c r="AC1552" s="66"/>
      <c r="AD1552" s="66"/>
      <c r="AE1552" s="66"/>
      <c r="AF1552" s="66"/>
      <c r="AG1552" s="66"/>
      <c r="AH1552" s="66"/>
      <c r="AI1552" s="66"/>
      <c r="AJ1552" s="66"/>
      <c r="AK1552" s="66"/>
      <c r="AL1552" s="66"/>
      <c r="AM1552" s="66"/>
      <c r="AN1552" s="66"/>
      <c r="AO1552" s="66"/>
      <c r="AP1552" s="66"/>
      <c r="AQ1552" s="66"/>
      <c r="AR1552" s="66"/>
      <c r="AS1552" s="66"/>
      <c r="AT1552" s="66"/>
      <c r="AU1552" s="66"/>
      <c r="AV1552" s="66"/>
      <c r="AW1552" s="66"/>
      <c r="AX1552" s="66"/>
      <c r="AY1552" s="66"/>
      <c r="AZ1552" s="66"/>
      <c r="BA1552" s="66"/>
      <c r="BB1552" s="66"/>
      <c r="BC1552" s="66"/>
      <c r="BD1552" s="66"/>
      <c r="BE1552" s="66"/>
      <c r="BF1552" s="66"/>
      <c r="BG1552" s="66"/>
      <c r="BH1552" s="66"/>
      <c r="BI1552" s="66"/>
      <c r="BJ1552" s="66"/>
      <c r="BK1552" s="66"/>
      <c r="BL1552" s="66"/>
      <c r="BM1552" s="66"/>
      <c r="BN1552" s="66"/>
      <c r="BO1552" s="66"/>
      <c r="BP1552" s="66"/>
      <c r="BQ1552" s="66"/>
      <c r="BR1552" s="66"/>
      <c r="BS1552" s="66"/>
      <c r="BT1552" s="66"/>
      <c r="BU1552" s="66"/>
      <c r="BV1552" s="66"/>
      <c r="BW1552" s="66"/>
      <c r="BX1552" s="66"/>
      <c r="BY1552" s="66"/>
      <c r="BZ1552" s="66"/>
      <c r="CA1552" s="66"/>
      <c r="CB1552" s="66"/>
      <c r="CC1552" s="66"/>
    </row>
    <row r="1553" spans="1:81" x14ac:dyDescent="0.25">
      <c r="A1553" s="66"/>
      <c r="B1553" s="66"/>
      <c r="C1553" s="79"/>
      <c r="D1553" s="67"/>
      <c r="E1553" s="66"/>
      <c r="F1553" s="66"/>
      <c r="G1553" s="66"/>
      <c r="H1553" s="66"/>
      <c r="I1553" s="110"/>
      <c r="J1553" s="110"/>
      <c r="K1553" s="111"/>
      <c r="L1553" s="111"/>
      <c r="M1553" s="112"/>
      <c r="N1553" s="112"/>
      <c r="O1553" s="112"/>
      <c r="P1553" s="66"/>
      <c r="Q1553" s="66"/>
      <c r="R1553" s="66"/>
      <c r="S1553" s="66"/>
      <c r="T1553" s="66"/>
      <c r="U1553" s="66"/>
      <c r="V1553" s="66"/>
      <c r="W1553" s="66"/>
      <c r="X1553" s="66"/>
      <c r="Y1553" s="66"/>
      <c r="Z1553" s="66"/>
      <c r="AA1553" s="66"/>
      <c r="AB1553" s="66"/>
      <c r="AC1553" s="66"/>
      <c r="AD1553" s="66"/>
      <c r="AE1553" s="66"/>
      <c r="AF1553" s="66"/>
      <c r="AG1553" s="66"/>
      <c r="AH1553" s="66"/>
      <c r="AI1553" s="66"/>
      <c r="AJ1553" s="66"/>
      <c r="AK1553" s="66"/>
      <c r="AL1553" s="66"/>
      <c r="AM1553" s="66"/>
      <c r="AN1553" s="66"/>
      <c r="AO1553" s="66"/>
      <c r="AP1553" s="66"/>
      <c r="AQ1553" s="66"/>
      <c r="AR1553" s="66"/>
      <c r="AS1553" s="66"/>
      <c r="AT1553" s="66"/>
      <c r="AU1553" s="66"/>
      <c r="AV1553" s="66"/>
      <c r="AW1553" s="66"/>
      <c r="AX1553" s="66"/>
      <c r="AY1553" s="66"/>
      <c r="AZ1553" s="66"/>
      <c r="BA1553" s="66"/>
      <c r="BB1553" s="66"/>
      <c r="BC1553" s="66"/>
      <c r="BD1553" s="66"/>
      <c r="BE1553" s="66"/>
      <c r="BF1553" s="66"/>
      <c r="BG1553" s="66"/>
      <c r="BH1553" s="66"/>
      <c r="BI1553" s="66"/>
      <c r="BJ1553" s="66"/>
      <c r="BK1553" s="66"/>
      <c r="BL1553" s="66"/>
      <c r="BM1553" s="66"/>
      <c r="BN1553" s="66"/>
      <c r="BO1553" s="66"/>
      <c r="BP1553" s="66"/>
      <c r="BQ1553" s="66"/>
      <c r="BR1553" s="66"/>
      <c r="BS1553" s="66"/>
      <c r="BT1553" s="66"/>
      <c r="BU1553" s="66"/>
      <c r="BV1553" s="66"/>
      <c r="BW1553" s="66"/>
      <c r="BX1553" s="66"/>
      <c r="BY1553" s="66"/>
      <c r="BZ1553" s="66"/>
      <c r="CA1553" s="66"/>
      <c r="CB1553" s="66"/>
      <c r="CC1553" s="66"/>
    </row>
    <row r="1554" spans="1:81" x14ac:dyDescent="0.25">
      <c r="A1554" s="66"/>
      <c r="B1554" s="66"/>
      <c r="C1554" s="79"/>
      <c r="D1554" s="67"/>
      <c r="E1554" s="66"/>
      <c r="F1554" s="66"/>
      <c r="G1554" s="66"/>
      <c r="H1554" s="66"/>
      <c r="I1554" s="110"/>
      <c r="J1554" s="110"/>
      <c r="K1554" s="111"/>
      <c r="L1554" s="111"/>
      <c r="M1554" s="112"/>
      <c r="N1554" s="112"/>
      <c r="O1554" s="112"/>
      <c r="P1554" s="66"/>
      <c r="Q1554" s="66"/>
      <c r="R1554" s="66"/>
      <c r="S1554" s="66"/>
      <c r="T1554" s="66"/>
      <c r="U1554" s="66"/>
      <c r="V1554" s="66"/>
      <c r="W1554" s="66"/>
      <c r="X1554" s="66"/>
      <c r="Y1554" s="66"/>
      <c r="Z1554" s="66"/>
      <c r="AA1554" s="66"/>
      <c r="AB1554" s="66"/>
      <c r="AC1554" s="66"/>
      <c r="AD1554" s="66"/>
      <c r="AE1554" s="66"/>
      <c r="AF1554" s="66"/>
      <c r="AG1554" s="66"/>
      <c r="AH1554" s="66"/>
      <c r="AI1554" s="66"/>
      <c r="AJ1554" s="66"/>
      <c r="AK1554" s="66"/>
      <c r="AL1554" s="66"/>
      <c r="AM1554" s="66"/>
      <c r="AN1554" s="66"/>
      <c r="AO1554" s="66"/>
      <c r="AP1554" s="66"/>
      <c r="AQ1554" s="66"/>
      <c r="AR1554" s="66"/>
      <c r="AS1554" s="66"/>
      <c r="AT1554" s="66"/>
      <c r="AU1554" s="66"/>
      <c r="AV1554" s="66"/>
      <c r="AW1554" s="66"/>
      <c r="AX1554" s="66"/>
      <c r="AY1554" s="66"/>
      <c r="AZ1554" s="66"/>
      <c r="BA1554" s="66"/>
      <c r="BB1554" s="66"/>
      <c r="BC1554" s="66"/>
      <c r="BD1554" s="66"/>
      <c r="BE1554" s="66"/>
      <c r="BF1554" s="66"/>
      <c r="BG1554" s="66"/>
      <c r="BH1554" s="66"/>
      <c r="BI1554" s="66"/>
      <c r="BJ1554" s="66"/>
      <c r="BK1554" s="66"/>
      <c r="BL1554" s="66"/>
      <c r="BM1554" s="66"/>
      <c r="BN1554" s="66"/>
      <c r="BO1554" s="66"/>
      <c r="BP1554" s="66"/>
      <c r="BQ1554" s="66"/>
      <c r="BR1554" s="66"/>
      <c r="BS1554" s="66"/>
      <c r="BT1554" s="66"/>
      <c r="BU1554" s="66"/>
      <c r="BV1554" s="66"/>
      <c r="BW1554" s="66"/>
      <c r="BX1554" s="66"/>
      <c r="BY1554" s="66"/>
      <c r="BZ1554" s="66"/>
      <c r="CA1554" s="66"/>
      <c r="CB1554" s="66"/>
      <c r="CC1554" s="66"/>
    </row>
    <row r="1555" spans="1:81" x14ac:dyDescent="0.25">
      <c r="A1555" s="66"/>
      <c r="B1555" s="66"/>
      <c r="C1555" s="79"/>
      <c r="D1555" s="67"/>
      <c r="E1555" s="66"/>
      <c r="F1555" s="66"/>
      <c r="G1555" s="66"/>
      <c r="H1555" s="66"/>
      <c r="I1555" s="110"/>
      <c r="J1555" s="110"/>
      <c r="K1555" s="111"/>
      <c r="L1555" s="111"/>
      <c r="M1555" s="112"/>
      <c r="N1555" s="112"/>
      <c r="O1555" s="112"/>
      <c r="P1555" s="66"/>
      <c r="Q1555" s="66"/>
      <c r="R1555" s="66"/>
      <c r="S1555" s="66"/>
      <c r="T1555" s="66"/>
      <c r="U1555" s="66"/>
      <c r="V1555" s="66"/>
      <c r="W1555" s="66"/>
      <c r="X1555" s="66"/>
      <c r="Y1555" s="66"/>
      <c r="Z1555" s="66"/>
      <c r="AA1555" s="66"/>
      <c r="AB1555" s="66"/>
      <c r="AC1555" s="66"/>
      <c r="AD1555" s="66"/>
      <c r="AE1555" s="66"/>
      <c r="AF1555" s="66"/>
      <c r="AG1555" s="66"/>
      <c r="AH1555" s="66"/>
      <c r="AI1555" s="66"/>
      <c r="AJ1555" s="66"/>
      <c r="AK1555" s="66"/>
      <c r="AL1555" s="66"/>
      <c r="AM1555" s="66"/>
      <c r="AN1555" s="66"/>
      <c r="AO1555" s="66"/>
      <c r="AP1555" s="66"/>
      <c r="AQ1555" s="66"/>
      <c r="AR1555" s="66"/>
      <c r="AS1555" s="66"/>
      <c r="AT1555" s="66"/>
      <c r="AU1555" s="66"/>
      <c r="AV1555" s="66"/>
      <c r="AW1555" s="66"/>
      <c r="AX1555" s="66"/>
      <c r="AY1555" s="66"/>
      <c r="AZ1555" s="66"/>
      <c r="BA1555" s="66"/>
      <c r="BB1555" s="66"/>
      <c r="BC1555" s="66"/>
      <c r="BD1555" s="66"/>
      <c r="BE1555" s="66"/>
      <c r="BF1555" s="66"/>
      <c r="BG1555" s="66"/>
      <c r="BH1555" s="66"/>
      <c r="BI1555" s="66"/>
      <c r="BJ1555" s="66"/>
      <c r="BK1555" s="66"/>
      <c r="BL1555" s="66"/>
      <c r="BM1555" s="66"/>
      <c r="BN1555" s="66"/>
      <c r="BO1555" s="66"/>
      <c r="BP1555" s="66"/>
      <c r="BQ1555" s="66"/>
      <c r="BR1555" s="66"/>
      <c r="BS1555" s="66"/>
      <c r="BT1555" s="66"/>
      <c r="BU1555" s="66"/>
      <c r="BV1555" s="66"/>
      <c r="BW1555" s="66"/>
      <c r="BX1555" s="66"/>
      <c r="BY1555" s="66"/>
      <c r="BZ1555" s="66"/>
      <c r="CA1555" s="66"/>
      <c r="CB1555" s="66"/>
      <c r="CC1555" s="66"/>
    </row>
    <row r="1556" spans="1:81" x14ac:dyDescent="0.25">
      <c r="A1556" s="66"/>
      <c r="B1556" s="66"/>
      <c r="C1556" s="79"/>
      <c r="D1556" s="67"/>
      <c r="E1556" s="66"/>
      <c r="F1556" s="66"/>
      <c r="G1556" s="66"/>
      <c r="H1556" s="66"/>
      <c r="I1556" s="110"/>
      <c r="J1556" s="110"/>
      <c r="K1556" s="111"/>
      <c r="L1556" s="111"/>
      <c r="M1556" s="112"/>
      <c r="N1556" s="112"/>
      <c r="O1556" s="112"/>
      <c r="P1556" s="66"/>
      <c r="Q1556" s="66"/>
      <c r="R1556" s="66"/>
      <c r="S1556" s="66"/>
      <c r="T1556" s="66"/>
      <c r="U1556" s="66"/>
      <c r="V1556" s="66"/>
      <c r="W1556" s="66"/>
      <c r="X1556" s="66"/>
      <c r="Y1556" s="66"/>
      <c r="Z1556" s="66"/>
      <c r="AA1556" s="66"/>
      <c r="AB1556" s="66"/>
      <c r="AC1556" s="66"/>
      <c r="AD1556" s="66"/>
      <c r="AE1556" s="66"/>
      <c r="AF1556" s="66"/>
      <c r="AG1556" s="66"/>
      <c r="AH1556" s="66"/>
      <c r="AI1556" s="66"/>
      <c r="AJ1556" s="66"/>
      <c r="AK1556" s="66"/>
      <c r="AL1556" s="66"/>
      <c r="AM1556" s="66"/>
      <c r="AN1556" s="66"/>
      <c r="AO1556" s="66"/>
      <c r="AP1556" s="66"/>
      <c r="AQ1556" s="66"/>
      <c r="AR1556" s="66"/>
      <c r="AS1556" s="66"/>
      <c r="AT1556" s="66"/>
      <c r="AU1556" s="66"/>
      <c r="AV1556" s="66"/>
      <c r="AW1556" s="66"/>
      <c r="AX1556" s="66"/>
      <c r="AY1556" s="66"/>
      <c r="AZ1556" s="66"/>
      <c r="BA1556" s="66"/>
      <c r="BB1556" s="66"/>
      <c r="BC1556" s="66"/>
      <c r="BD1556" s="66"/>
      <c r="BE1556" s="66"/>
      <c r="BF1556" s="66"/>
      <c r="BG1556" s="66"/>
      <c r="BH1556" s="66"/>
      <c r="BI1556" s="66"/>
      <c r="BJ1556" s="66"/>
      <c r="BK1556" s="66"/>
      <c r="BL1556" s="66"/>
      <c r="BM1556" s="66"/>
      <c r="BN1556" s="66"/>
      <c r="BO1556" s="66"/>
      <c r="BP1556" s="66"/>
      <c r="BQ1556" s="66"/>
      <c r="BR1556" s="66"/>
      <c r="BS1556" s="66"/>
      <c r="BT1556" s="66"/>
      <c r="BU1556" s="66"/>
      <c r="BV1556" s="66"/>
      <c r="BW1556" s="66"/>
      <c r="BX1556" s="66"/>
      <c r="BY1556" s="66"/>
      <c r="BZ1556" s="66"/>
      <c r="CA1556" s="66"/>
      <c r="CB1556" s="66"/>
      <c r="CC1556" s="66"/>
    </row>
    <row r="1557" spans="1:81" x14ac:dyDescent="0.25">
      <c r="A1557" s="66"/>
      <c r="B1557" s="66"/>
      <c r="C1557" s="79"/>
      <c r="D1557" s="67"/>
      <c r="E1557" s="66"/>
      <c r="F1557" s="66"/>
      <c r="G1557" s="66"/>
      <c r="H1557" s="66"/>
      <c r="I1557" s="110"/>
      <c r="J1557" s="110"/>
      <c r="K1557" s="111"/>
      <c r="L1557" s="111"/>
      <c r="M1557" s="112"/>
      <c r="N1557" s="112"/>
      <c r="O1557" s="112"/>
      <c r="P1557" s="66"/>
      <c r="Q1557" s="66"/>
      <c r="R1557" s="66"/>
      <c r="S1557" s="66"/>
      <c r="T1557" s="66"/>
      <c r="U1557" s="66"/>
      <c r="V1557" s="66"/>
      <c r="W1557" s="66"/>
      <c r="X1557" s="66"/>
      <c r="Y1557" s="66"/>
      <c r="Z1557" s="66"/>
      <c r="AA1557" s="66"/>
      <c r="AB1557" s="66"/>
      <c r="AC1557" s="66"/>
      <c r="AD1557" s="66"/>
      <c r="AE1557" s="66"/>
      <c r="AF1557" s="66"/>
      <c r="AG1557" s="66"/>
      <c r="AH1557" s="66"/>
      <c r="AI1557" s="66"/>
      <c r="AJ1557" s="66"/>
      <c r="AK1557" s="66"/>
      <c r="AL1557" s="66"/>
      <c r="AM1557" s="66"/>
      <c r="AN1557" s="66"/>
      <c r="AO1557" s="66"/>
      <c r="AP1557" s="66"/>
      <c r="AQ1557" s="66"/>
      <c r="AR1557" s="66"/>
      <c r="AS1557" s="66"/>
      <c r="AT1557" s="66"/>
      <c r="AU1557" s="66"/>
      <c r="AV1557" s="66"/>
      <c r="AW1557" s="66"/>
      <c r="AX1557" s="66"/>
      <c r="AY1557" s="66"/>
      <c r="AZ1557" s="66"/>
      <c r="BA1557" s="66"/>
      <c r="BB1557" s="66"/>
      <c r="BC1557" s="66"/>
      <c r="BD1557" s="66"/>
      <c r="BE1557" s="66"/>
      <c r="BF1557" s="66"/>
      <c r="BG1557" s="66"/>
      <c r="BH1557" s="66"/>
      <c r="BI1557" s="66"/>
      <c r="BJ1557" s="66"/>
      <c r="BK1557" s="66"/>
      <c r="BL1557" s="66"/>
      <c r="BM1557" s="66"/>
      <c r="BN1557" s="66"/>
      <c r="BO1557" s="66"/>
      <c r="BP1557" s="66"/>
      <c r="BQ1557" s="66"/>
      <c r="BR1557" s="66"/>
      <c r="BS1557" s="66"/>
      <c r="BT1557" s="66"/>
      <c r="BU1557" s="66"/>
      <c r="BV1557" s="66"/>
      <c r="BW1557" s="66"/>
      <c r="BX1557" s="66"/>
      <c r="BY1557" s="66"/>
      <c r="BZ1557" s="66"/>
      <c r="CA1557" s="66"/>
      <c r="CB1557" s="66"/>
      <c r="CC1557" s="66"/>
    </row>
    <row r="1558" spans="1:81" x14ac:dyDescent="0.25">
      <c r="A1558" s="66"/>
      <c r="B1558" s="66"/>
      <c r="C1558" s="79"/>
      <c r="D1558" s="67"/>
      <c r="E1558" s="66"/>
      <c r="F1558" s="66"/>
      <c r="G1558" s="66"/>
      <c r="H1558" s="66"/>
      <c r="I1558" s="110"/>
      <c r="J1558" s="110"/>
      <c r="K1558" s="111"/>
      <c r="L1558" s="111"/>
      <c r="M1558" s="112"/>
      <c r="N1558" s="112"/>
      <c r="O1558" s="112"/>
      <c r="P1558" s="66"/>
      <c r="Q1558" s="66"/>
      <c r="R1558" s="66"/>
      <c r="S1558" s="66"/>
      <c r="T1558" s="66"/>
      <c r="U1558" s="66"/>
      <c r="V1558" s="66"/>
      <c r="W1558" s="66"/>
      <c r="X1558" s="66"/>
      <c r="Y1558" s="66"/>
      <c r="Z1558" s="66"/>
      <c r="AA1558" s="66"/>
      <c r="AB1558" s="66"/>
      <c r="AC1558" s="66"/>
      <c r="AD1558" s="66"/>
      <c r="AE1558" s="66"/>
      <c r="AF1558" s="66"/>
      <c r="AG1558" s="66"/>
      <c r="AH1558" s="66"/>
      <c r="AI1558" s="66"/>
      <c r="AJ1558" s="66"/>
      <c r="AK1558" s="66"/>
      <c r="AL1558" s="66"/>
      <c r="AM1558" s="66"/>
      <c r="AN1558" s="66"/>
      <c r="AO1558" s="66"/>
      <c r="AP1558" s="66"/>
      <c r="AQ1558" s="66"/>
      <c r="AR1558" s="66"/>
      <c r="AS1558" s="66"/>
      <c r="AT1558" s="66"/>
      <c r="AU1558" s="66"/>
      <c r="AV1558" s="66"/>
      <c r="AW1558" s="66"/>
      <c r="AX1558" s="66"/>
      <c r="AY1558" s="66"/>
      <c r="AZ1558" s="66"/>
      <c r="BA1558" s="66"/>
      <c r="BB1558" s="66"/>
      <c r="BC1558" s="66"/>
      <c r="BD1558" s="66"/>
      <c r="BE1558" s="66"/>
      <c r="BF1558" s="66"/>
      <c r="BG1558" s="66"/>
      <c r="BH1558" s="66"/>
      <c r="BI1558" s="66"/>
      <c r="BJ1558" s="66"/>
      <c r="BK1558" s="66"/>
      <c r="BL1558" s="66"/>
      <c r="BM1558" s="66"/>
      <c r="BN1558" s="66"/>
      <c r="BO1558" s="66"/>
      <c r="BP1558" s="66"/>
      <c r="BQ1558" s="66"/>
      <c r="BR1558" s="66"/>
      <c r="BS1558" s="66"/>
      <c r="BT1558" s="66"/>
      <c r="BU1558" s="66"/>
      <c r="BV1558" s="66"/>
      <c r="BW1558" s="66"/>
      <c r="BX1558" s="66"/>
      <c r="BY1558" s="66"/>
      <c r="BZ1558" s="66"/>
      <c r="CA1558" s="66"/>
      <c r="CB1558" s="66"/>
      <c r="CC1558" s="66"/>
    </row>
    <row r="1559" spans="1:81" x14ac:dyDescent="0.25">
      <c r="A1559" s="66"/>
      <c r="B1559" s="66"/>
      <c r="C1559" s="79"/>
      <c r="D1559" s="67"/>
      <c r="E1559" s="66"/>
      <c r="F1559" s="66"/>
      <c r="G1559" s="66"/>
      <c r="H1559" s="66"/>
      <c r="I1559" s="110"/>
      <c r="J1559" s="110"/>
      <c r="K1559" s="111"/>
      <c r="L1559" s="111"/>
      <c r="M1559" s="112"/>
      <c r="N1559" s="112"/>
      <c r="O1559" s="112"/>
      <c r="P1559" s="66"/>
      <c r="Q1559" s="66"/>
      <c r="R1559" s="66"/>
      <c r="S1559" s="66"/>
      <c r="T1559" s="66"/>
      <c r="U1559" s="66"/>
      <c r="V1559" s="66"/>
      <c r="W1559" s="66"/>
      <c r="X1559" s="66"/>
      <c r="Y1559" s="66"/>
      <c r="Z1559" s="66"/>
      <c r="AA1559" s="66"/>
      <c r="AB1559" s="66"/>
      <c r="AC1559" s="66"/>
      <c r="AD1559" s="66"/>
      <c r="AE1559" s="66"/>
      <c r="AF1559" s="66"/>
      <c r="AG1559" s="66"/>
      <c r="AH1559" s="66"/>
      <c r="AI1559" s="66"/>
      <c r="AJ1559" s="66"/>
      <c r="AK1559" s="66"/>
      <c r="AL1559" s="66"/>
      <c r="AM1559" s="66"/>
      <c r="AN1559" s="66"/>
      <c r="AO1559" s="66"/>
      <c r="AP1559" s="66"/>
      <c r="AQ1559" s="66"/>
      <c r="AR1559" s="66"/>
      <c r="AS1559" s="66"/>
      <c r="AT1559" s="66"/>
      <c r="AU1559" s="66"/>
      <c r="AV1559" s="66"/>
      <c r="AW1559" s="66"/>
      <c r="AX1559" s="66"/>
      <c r="AY1559" s="66"/>
      <c r="AZ1559" s="66"/>
      <c r="BA1559" s="66"/>
      <c r="BB1559" s="66"/>
      <c r="BC1559" s="66"/>
      <c r="BD1559" s="66"/>
      <c r="BE1559" s="66"/>
      <c r="BF1559" s="66"/>
      <c r="BG1559" s="66"/>
      <c r="BH1559" s="66"/>
      <c r="BI1559" s="66"/>
      <c r="BJ1559" s="66"/>
      <c r="BK1559" s="66"/>
      <c r="BL1559" s="66"/>
      <c r="BM1559" s="66"/>
      <c r="BN1559" s="66"/>
      <c r="BO1559" s="66"/>
      <c r="BP1559" s="66"/>
      <c r="BQ1559" s="66"/>
      <c r="BR1559" s="66"/>
      <c r="BS1559" s="66"/>
      <c r="BT1559" s="66"/>
      <c r="BU1559" s="66"/>
      <c r="BV1559" s="66"/>
      <c r="BW1559" s="66"/>
      <c r="BX1559" s="66"/>
      <c r="BY1559" s="66"/>
      <c r="BZ1559" s="66"/>
      <c r="CA1559" s="66"/>
      <c r="CB1559" s="66"/>
      <c r="CC1559" s="66"/>
    </row>
    <row r="1560" spans="1:81" x14ac:dyDescent="0.25">
      <c r="A1560" s="66"/>
      <c r="B1560" s="66"/>
      <c r="C1560" s="79"/>
      <c r="D1560" s="67"/>
      <c r="E1560" s="66"/>
      <c r="F1560" s="66"/>
      <c r="G1560" s="66"/>
      <c r="H1560" s="66"/>
      <c r="I1560" s="110"/>
      <c r="J1560" s="110"/>
      <c r="K1560" s="111"/>
      <c r="L1560" s="111"/>
      <c r="M1560" s="112"/>
      <c r="N1560" s="112"/>
      <c r="O1560" s="112"/>
      <c r="P1560" s="66"/>
      <c r="Q1560" s="66"/>
      <c r="R1560" s="66"/>
      <c r="S1560" s="66"/>
      <c r="T1560" s="66"/>
      <c r="U1560" s="66"/>
      <c r="V1560" s="66"/>
      <c r="W1560" s="66"/>
      <c r="X1560" s="66"/>
      <c r="Y1560" s="66"/>
      <c r="Z1560" s="66"/>
      <c r="AA1560" s="66"/>
      <c r="AB1560" s="66"/>
      <c r="AC1560" s="66"/>
      <c r="AD1560" s="66"/>
      <c r="AE1560" s="66"/>
      <c r="AF1560" s="66"/>
      <c r="AG1560" s="66"/>
      <c r="AH1560" s="66"/>
      <c r="AI1560" s="66"/>
      <c r="AJ1560" s="66"/>
      <c r="AK1560" s="66"/>
      <c r="AL1560" s="66"/>
      <c r="AM1560" s="66"/>
      <c r="AN1560" s="66"/>
      <c r="AO1560" s="66"/>
      <c r="AP1560" s="66"/>
      <c r="AQ1560" s="66"/>
      <c r="AR1560" s="66"/>
      <c r="AS1560" s="66"/>
      <c r="AT1560" s="66"/>
      <c r="AU1560" s="66"/>
      <c r="AV1560" s="66"/>
      <c r="AW1560" s="66"/>
      <c r="AX1560" s="66"/>
      <c r="AY1560" s="66"/>
      <c r="AZ1560" s="66"/>
      <c r="BA1560" s="66"/>
      <c r="BB1560" s="66"/>
      <c r="BC1560" s="66"/>
      <c r="BD1560" s="66"/>
      <c r="BE1560" s="66"/>
      <c r="BF1560" s="66"/>
      <c r="BG1560" s="66"/>
      <c r="BH1560" s="66"/>
      <c r="BI1560" s="66"/>
      <c r="BJ1560" s="66"/>
      <c r="BK1560" s="66"/>
      <c r="BL1560" s="66"/>
      <c r="BM1560" s="66"/>
      <c r="BN1560" s="66"/>
      <c r="BO1560" s="66"/>
      <c r="BP1560" s="66"/>
      <c r="BQ1560" s="66"/>
      <c r="BR1560" s="66"/>
      <c r="BS1560" s="66"/>
      <c r="BT1560" s="66"/>
      <c r="BU1560" s="66"/>
      <c r="BV1560" s="66"/>
      <c r="BW1560" s="66"/>
      <c r="BX1560" s="66"/>
      <c r="BY1560" s="66"/>
      <c r="BZ1560" s="66"/>
      <c r="CA1560" s="66"/>
      <c r="CB1560" s="66"/>
      <c r="CC1560" s="66"/>
    </row>
    <row r="1561" spans="1:81" x14ac:dyDescent="0.25">
      <c r="A1561" s="66"/>
      <c r="B1561" s="66"/>
      <c r="C1561" s="79"/>
      <c r="D1561" s="67"/>
      <c r="E1561" s="66"/>
      <c r="F1561" s="66"/>
      <c r="G1561" s="66"/>
      <c r="H1561" s="66"/>
      <c r="I1561" s="110"/>
      <c r="J1561" s="110"/>
      <c r="K1561" s="111"/>
      <c r="L1561" s="111"/>
      <c r="M1561" s="112"/>
      <c r="N1561" s="112"/>
      <c r="O1561" s="112"/>
      <c r="P1561" s="66"/>
      <c r="Q1561" s="66"/>
      <c r="R1561" s="66"/>
      <c r="S1561" s="66"/>
      <c r="T1561" s="66"/>
      <c r="U1561" s="66"/>
      <c r="V1561" s="66"/>
      <c r="W1561" s="66"/>
      <c r="X1561" s="66"/>
      <c r="Y1561" s="66"/>
      <c r="Z1561" s="66"/>
      <c r="AA1561" s="66"/>
      <c r="AB1561" s="66"/>
      <c r="AC1561" s="66"/>
      <c r="AD1561" s="66"/>
      <c r="AE1561" s="66"/>
      <c r="AF1561" s="66"/>
      <c r="AG1561" s="66"/>
      <c r="AH1561" s="66"/>
      <c r="AI1561" s="66"/>
      <c r="AJ1561" s="66"/>
      <c r="AK1561" s="66"/>
      <c r="AL1561" s="66"/>
      <c r="AM1561" s="66"/>
      <c r="AN1561" s="66"/>
      <c r="AO1561" s="66"/>
      <c r="AP1561" s="66"/>
      <c r="AQ1561" s="66"/>
      <c r="AR1561" s="66"/>
      <c r="AS1561" s="66"/>
      <c r="AT1561" s="66"/>
      <c r="AU1561" s="66"/>
      <c r="AV1561" s="66"/>
      <c r="AW1561" s="66"/>
      <c r="AX1561" s="66"/>
      <c r="AY1561" s="66"/>
      <c r="AZ1561" s="66"/>
      <c r="BA1561" s="66"/>
      <c r="BB1561" s="66"/>
      <c r="BC1561" s="66"/>
      <c r="BD1561" s="66"/>
      <c r="BE1561" s="66"/>
      <c r="BF1561" s="66"/>
      <c r="BG1561" s="66"/>
      <c r="BH1561" s="66"/>
      <c r="BI1561" s="66"/>
      <c r="BJ1561" s="66"/>
      <c r="BK1561" s="66"/>
      <c r="BL1561" s="66"/>
      <c r="BM1561" s="66"/>
      <c r="BN1561" s="66"/>
      <c r="BO1561" s="66"/>
      <c r="BP1561" s="66"/>
      <c r="BQ1561" s="66"/>
      <c r="BR1561" s="66"/>
      <c r="BS1561" s="66"/>
      <c r="BT1561" s="66"/>
      <c r="BU1561" s="66"/>
      <c r="BV1561" s="66"/>
      <c r="BW1561" s="66"/>
      <c r="BX1561" s="66"/>
      <c r="BY1561" s="66"/>
      <c r="BZ1561" s="66"/>
      <c r="CA1561" s="66"/>
      <c r="CB1561" s="66"/>
      <c r="CC1561" s="66"/>
    </row>
    <row r="1562" spans="1:81" x14ac:dyDescent="0.25">
      <c r="A1562" s="66"/>
      <c r="B1562" s="66"/>
      <c r="C1562" s="79"/>
      <c r="D1562" s="67"/>
      <c r="E1562" s="66"/>
      <c r="F1562" s="66"/>
      <c r="G1562" s="66"/>
      <c r="H1562" s="66"/>
      <c r="I1562" s="110"/>
      <c r="J1562" s="110"/>
      <c r="K1562" s="111"/>
      <c r="L1562" s="111"/>
      <c r="M1562" s="112"/>
      <c r="N1562" s="112"/>
      <c r="O1562" s="112"/>
      <c r="P1562" s="66"/>
      <c r="Q1562" s="66"/>
      <c r="R1562" s="66"/>
      <c r="S1562" s="66"/>
      <c r="T1562" s="66"/>
      <c r="U1562" s="66"/>
      <c r="V1562" s="66"/>
      <c r="W1562" s="66"/>
      <c r="X1562" s="66"/>
      <c r="Y1562" s="66"/>
      <c r="Z1562" s="66"/>
      <c r="AA1562" s="66"/>
      <c r="AB1562" s="66"/>
      <c r="AC1562" s="66"/>
      <c r="AD1562" s="66"/>
      <c r="AE1562" s="66"/>
      <c r="AF1562" s="66"/>
      <c r="AG1562" s="66"/>
      <c r="AH1562" s="66"/>
      <c r="AI1562" s="66"/>
      <c r="AJ1562" s="66"/>
      <c r="AK1562" s="66"/>
      <c r="AL1562" s="66"/>
      <c r="AM1562" s="66"/>
      <c r="AN1562" s="66"/>
      <c r="AO1562" s="66"/>
      <c r="AP1562" s="66"/>
      <c r="AQ1562" s="66"/>
      <c r="AR1562" s="66"/>
      <c r="AS1562" s="66"/>
      <c r="AT1562" s="66"/>
      <c r="AU1562" s="66"/>
      <c r="AV1562" s="66"/>
      <c r="AW1562" s="66"/>
      <c r="AX1562" s="66"/>
      <c r="AY1562" s="66"/>
      <c r="AZ1562" s="66"/>
      <c r="BA1562" s="66"/>
      <c r="BB1562" s="66"/>
      <c r="BC1562" s="66"/>
      <c r="BD1562" s="66"/>
      <c r="BE1562" s="66"/>
      <c r="BF1562" s="66"/>
      <c r="BG1562" s="66"/>
      <c r="BH1562" s="66"/>
      <c r="BI1562" s="66"/>
      <c r="BJ1562" s="66"/>
      <c r="BK1562" s="66"/>
      <c r="BL1562" s="66"/>
      <c r="BM1562" s="66"/>
      <c r="BN1562" s="66"/>
      <c r="BO1562" s="66"/>
      <c r="BP1562" s="66"/>
      <c r="BQ1562" s="66"/>
      <c r="BR1562" s="66"/>
      <c r="BS1562" s="66"/>
      <c r="BT1562" s="66"/>
      <c r="BU1562" s="66"/>
      <c r="BV1562" s="66"/>
      <c r="BW1562" s="66"/>
      <c r="BX1562" s="66"/>
      <c r="BY1562" s="66"/>
      <c r="BZ1562" s="66"/>
      <c r="CA1562" s="66"/>
      <c r="CB1562" s="66"/>
      <c r="CC1562" s="66"/>
    </row>
    <row r="1563" spans="1:81" x14ac:dyDescent="0.25">
      <c r="A1563" s="66"/>
      <c r="B1563" s="66"/>
      <c r="C1563" s="79"/>
      <c r="D1563" s="67"/>
      <c r="E1563" s="66"/>
      <c r="F1563" s="66"/>
      <c r="G1563" s="66"/>
      <c r="H1563" s="66"/>
      <c r="I1563" s="110"/>
      <c r="J1563" s="110"/>
      <c r="K1563" s="111"/>
      <c r="L1563" s="111"/>
      <c r="M1563" s="112"/>
      <c r="N1563" s="112"/>
      <c r="O1563" s="112"/>
      <c r="P1563" s="66"/>
      <c r="Q1563" s="66"/>
      <c r="R1563" s="66"/>
      <c r="S1563" s="66"/>
      <c r="T1563" s="66"/>
      <c r="U1563" s="66"/>
      <c r="V1563" s="66"/>
      <c r="W1563" s="66"/>
      <c r="X1563" s="66"/>
      <c r="Y1563" s="66"/>
      <c r="Z1563" s="66"/>
      <c r="AA1563" s="66"/>
      <c r="AB1563" s="66"/>
      <c r="AC1563" s="66"/>
      <c r="AD1563" s="66"/>
      <c r="AE1563" s="66"/>
      <c r="AF1563" s="66"/>
      <c r="AG1563" s="66"/>
      <c r="AH1563" s="66"/>
      <c r="AI1563" s="66"/>
      <c r="AJ1563" s="66"/>
      <c r="AK1563" s="66"/>
      <c r="AL1563" s="66"/>
      <c r="AM1563" s="66"/>
      <c r="AN1563" s="66"/>
      <c r="AO1563" s="66"/>
      <c r="AP1563" s="66"/>
      <c r="AQ1563" s="66"/>
      <c r="AR1563" s="66"/>
      <c r="AS1563" s="66"/>
      <c r="AT1563" s="66"/>
      <c r="AU1563" s="66"/>
      <c r="AV1563" s="66"/>
      <c r="AW1563" s="66"/>
      <c r="AX1563" s="66"/>
      <c r="AY1563" s="66"/>
      <c r="AZ1563" s="66"/>
      <c r="BA1563" s="66"/>
      <c r="BB1563" s="66"/>
      <c r="BC1563" s="66"/>
      <c r="BD1563" s="66"/>
      <c r="BE1563" s="66"/>
      <c r="BF1563" s="66"/>
      <c r="BG1563" s="66"/>
      <c r="BH1563" s="66"/>
      <c r="BI1563" s="66"/>
      <c r="BJ1563" s="66"/>
      <c r="BK1563" s="66"/>
      <c r="BL1563" s="66"/>
      <c r="BM1563" s="66"/>
      <c r="BN1563" s="66"/>
      <c r="BO1563" s="66"/>
      <c r="BP1563" s="66"/>
      <c r="BQ1563" s="66"/>
      <c r="BR1563" s="66"/>
      <c r="BS1563" s="66"/>
      <c r="BT1563" s="66"/>
      <c r="BU1563" s="66"/>
      <c r="BV1563" s="66"/>
      <c r="BW1563" s="66"/>
      <c r="BX1563" s="66"/>
      <c r="BY1563" s="66"/>
      <c r="BZ1563" s="66"/>
      <c r="CA1563" s="66"/>
      <c r="CB1563" s="66"/>
      <c r="CC1563" s="66"/>
    </row>
    <row r="1564" spans="1:81" x14ac:dyDescent="0.25">
      <c r="A1564" s="66"/>
      <c r="B1564" s="66"/>
      <c r="C1564" s="79"/>
      <c r="D1564" s="67"/>
      <c r="E1564" s="66"/>
      <c r="F1564" s="66"/>
      <c r="G1564" s="66"/>
      <c r="H1564" s="66"/>
      <c r="I1564" s="110"/>
      <c r="J1564" s="110"/>
      <c r="K1564" s="111"/>
      <c r="L1564" s="111"/>
      <c r="M1564" s="112"/>
      <c r="N1564" s="112"/>
      <c r="O1564" s="112"/>
      <c r="P1564" s="66"/>
      <c r="Q1564" s="66"/>
      <c r="R1564" s="66"/>
      <c r="S1564" s="66"/>
      <c r="T1564" s="66"/>
      <c r="U1564" s="66"/>
      <c r="V1564" s="66"/>
      <c r="W1564" s="66"/>
      <c r="X1564" s="66"/>
      <c r="Y1564" s="66"/>
      <c r="Z1564" s="66"/>
      <c r="AA1564" s="66"/>
      <c r="AB1564" s="66"/>
      <c r="AC1564" s="66"/>
      <c r="AD1564" s="66"/>
      <c r="AE1564" s="66"/>
      <c r="AF1564" s="66"/>
      <c r="AG1564" s="66"/>
      <c r="AH1564" s="66"/>
      <c r="AI1564" s="66"/>
      <c r="AJ1564" s="66"/>
      <c r="AK1564" s="66"/>
      <c r="AL1564" s="66"/>
      <c r="AM1564" s="66"/>
      <c r="AN1564" s="66"/>
      <c r="AO1564" s="66"/>
      <c r="AP1564" s="66"/>
      <c r="AQ1564" s="66"/>
      <c r="AR1564" s="66"/>
      <c r="AS1564" s="66"/>
      <c r="AT1564" s="66"/>
      <c r="AU1564" s="66"/>
      <c r="AV1564" s="66"/>
      <c r="AW1564" s="66"/>
      <c r="AX1564" s="66"/>
      <c r="AY1564" s="66"/>
      <c r="AZ1564" s="66"/>
      <c r="BA1564" s="66"/>
      <c r="BB1564" s="66"/>
      <c r="BC1564" s="66"/>
      <c r="BD1564" s="66"/>
      <c r="BE1564" s="66"/>
      <c r="BF1564" s="66"/>
      <c r="BG1564" s="66"/>
      <c r="BH1564" s="66"/>
      <c r="BI1564" s="66"/>
      <c r="BJ1564" s="66"/>
      <c r="BK1564" s="66"/>
      <c r="BL1564" s="66"/>
      <c r="BM1564" s="66"/>
      <c r="BN1564" s="66"/>
      <c r="BO1564" s="66"/>
      <c r="BP1564" s="66"/>
      <c r="BQ1564" s="66"/>
      <c r="BR1564" s="66"/>
      <c r="BS1564" s="66"/>
      <c r="BT1564" s="66"/>
      <c r="BU1564" s="66"/>
      <c r="BV1564" s="66"/>
      <c r="BW1564" s="66"/>
      <c r="BX1564" s="66"/>
      <c r="BY1564" s="66"/>
      <c r="BZ1564" s="66"/>
      <c r="CA1564" s="66"/>
      <c r="CB1564" s="66"/>
      <c r="CC1564" s="66"/>
    </row>
    <row r="1565" spans="1:81" x14ac:dyDescent="0.25">
      <c r="A1565" s="66"/>
      <c r="B1565" s="66"/>
      <c r="C1565" s="79"/>
      <c r="D1565" s="67"/>
      <c r="E1565" s="66"/>
      <c r="F1565" s="66"/>
      <c r="G1565" s="66"/>
      <c r="H1565" s="66"/>
      <c r="I1565" s="110"/>
      <c r="J1565" s="110"/>
      <c r="K1565" s="111"/>
      <c r="L1565" s="111"/>
      <c r="M1565" s="112"/>
      <c r="N1565" s="112"/>
      <c r="O1565" s="112"/>
      <c r="P1565" s="66"/>
      <c r="Q1565" s="66"/>
      <c r="R1565" s="66"/>
      <c r="S1565" s="66"/>
      <c r="T1565" s="66"/>
      <c r="U1565" s="66"/>
      <c r="V1565" s="66"/>
      <c r="W1565" s="66"/>
      <c r="X1565" s="66"/>
      <c r="Y1565" s="66"/>
      <c r="Z1565" s="66"/>
      <c r="AA1565" s="66"/>
      <c r="AB1565" s="66"/>
      <c r="AC1565" s="66"/>
      <c r="AD1565" s="66"/>
      <c r="AE1565" s="66"/>
      <c r="AF1565" s="66"/>
      <c r="AG1565" s="66"/>
      <c r="AH1565" s="66"/>
      <c r="AI1565" s="66"/>
      <c r="AJ1565" s="66"/>
      <c r="AK1565" s="66"/>
      <c r="AL1565" s="66"/>
      <c r="AM1565" s="66"/>
      <c r="AN1565" s="66"/>
      <c r="AO1565" s="66"/>
      <c r="AP1565" s="66"/>
      <c r="AQ1565" s="66"/>
      <c r="AR1565" s="66"/>
      <c r="AS1565" s="66"/>
      <c r="AT1565" s="66"/>
      <c r="AU1565" s="66"/>
      <c r="AV1565" s="66"/>
      <c r="AW1565" s="66"/>
      <c r="AX1565" s="66"/>
      <c r="AY1565" s="66"/>
      <c r="AZ1565" s="66"/>
      <c r="BA1565" s="66"/>
      <c r="BB1565" s="66"/>
      <c r="BC1565" s="66"/>
      <c r="BD1565" s="66"/>
      <c r="BE1565" s="66"/>
      <c r="BF1565" s="66"/>
      <c r="BG1565" s="66"/>
      <c r="BH1565" s="66"/>
      <c r="BI1565" s="66"/>
      <c r="BJ1565" s="66"/>
      <c r="BK1565" s="66"/>
      <c r="BL1565" s="66"/>
      <c r="BM1565" s="66"/>
      <c r="BN1565" s="66"/>
      <c r="BO1565" s="66"/>
      <c r="BP1565" s="66"/>
      <c r="BQ1565" s="66"/>
      <c r="BR1565" s="66"/>
      <c r="BS1565" s="66"/>
      <c r="BT1565" s="66"/>
      <c r="BU1565" s="66"/>
      <c r="BV1565" s="66"/>
      <c r="BW1565" s="66"/>
      <c r="BX1565" s="66"/>
      <c r="BY1565" s="66"/>
      <c r="BZ1565" s="66"/>
      <c r="CA1565" s="66"/>
      <c r="CB1565" s="66"/>
      <c r="CC1565" s="66"/>
    </row>
    <row r="1566" spans="1:81" x14ac:dyDescent="0.25">
      <c r="A1566" s="66"/>
      <c r="B1566" s="66"/>
      <c r="C1566" s="79"/>
      <c r="D1566" s="67"/>
      <c r="E1566" s="66"/>
      <c r="F1566" s="66"/>
      <c r="G1566" s="66"/>
      <c r="H1566" s="66"/>
      <c r="I1566" s="110"/>
      <c r="J1566" s="110"/>
      <c r="K1566" s="111"/>
      <c r="L1566" s="111"/>
      <c r="M1566" s="112"/>
      <c r="N1566" s="112"/>
      <c r="O1566" s="112"/>
      <c r="P1566" s="66"/>
      <c r="Q1566" s="66"/>
      <c r="R1566" s="66"/>
      <c r="S1566" s="66"/>
      <c r="T1566" s="66"/>
      <c r="U1566" s="66"/>
      <c r="V1566" s="66"/>
      <c r="W1566" s="66"/>
      <c r="X1566" s="66"/>
      <c r="Y1566" s="66"/>
      <c r="Z1566" s="66"/>
      <c r="AA1566" s="66"/>
      <c r="AB1566" s="66"/>
      <c r="AC1566" s="66"/>
      <c r="AD1566" s="66"/>
      <c r="AE1566" s="66"/>
      <c r="AF1566" s="66"/>
      <c r="AG1566" s="66"/>
      <c r="AH1566" s="66"/>
      <c r="AI1566" s="66"/>
      <c r="AJ1566" s="66"/>
      <c r="AK1566" s="66"/>
      <c r="AL1566" s="66"/>
      <c r="AM1566" s="66"/>
      <c r="AN1566" s="66"/>
      <c r="AO1566" s="66"/>
      <c r="AP1566" s="66"/>
      <c r="AQ1566" s="66"/>
      <c r="AR1566" s="66"/>
      <c r="AS1566" s="66"/>
      <c r="AT1566" s="66"/>
      <c r="AU1566" s="66"/>
      <c r="AV1566" s="66"/>
      <c r="AW1566" s="66"/>
      <c r="AX1566" s="66"/>
      <c r="AY1566" s="66"/>
      <c r="AZ1566" s="66"/>
      <c r="BA1566" s="66"/>
      <c r="BB1566" s="66"/>
      <c r="BC1566" s="66"/>
      <c r="BD1566" s="66"/>
      <c r="BE1566" s="66"/>
      <c r="BF1566" s="66"/>
      <c r="BG1566" s="66"/>
      <c r="BH1566" s="66"/>
      <c r="BI1566" s="66"/>
      <c r="BJ1566" s="66"/>
      <c r="BK1566" s="66"/>
      <c r="BL1566" s="66"/>
      <c r="BM1566" s="66"/>
      <c r="BN1566" s="66"/>
      <c r="BO1566" s="66"/>
      <c r="BP1566" s="66"/>
      <c r="BQ1566" s="66"/>
      <c r="BR1566" s="66"/>
      <c r="BS1566" s="66"/>
      <c r="BT1566" s="66"/>
      <c r="BU1566" s="66"/>
      <c r="BV1566" s="66"/>
      <c r="BW1566" s="66"/>
      <c r="BX1566" s="66"/>
      <c r="BY1566" s="66"/>
      <c r="BZ1566" s="66"/>
      <c r="CA1566" s="66"/>
      <c r="CB1566" s="66"/>
      <c r="CC1566" s="66"/>
    </row>
    <row r="1567" spans="1:81" x14ac:dyDescent="0.25">
      <c r="A1567" s="66"/>
      <c r="B1567" s="66"/>
      <c r="C1567" s="79"/>
      <c r="D1567" s="67"/>
      <c r="E1567" s="66"/>
      <c r="F1567" s="66"/>
      <c r="G1567" s="66"/>
      <c r="H1567" s="66"/>
      <c r="I1567" s="110"/>
      <c r="J1567" s="110"/>
      <c r="K1567" s="111"/>
      <c r="L1567" s="111"/>
      <c r="M1567" s="112"/>
      <c r="N1567" s="112"/>
      <c r="O1567" s="112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6"/>
      <c r="AD1567" s="66"/>
      <c r="AE1567" s="66"/>
      <c r="AF1567" s="66"/>
      <c r="AG1567" s="66"/>
      <c r="AH1567" s="66"/>
      <c r="AI1567" s="66"/>
      <c r="AJ1567" s="66"/>
      <c r="AK1567" s="66"/>
      <c r="AL1567" s="66"/>
      <c r="AM1567" s="66"/>
      <c r="AN1567" s="66"/>
      <c r="AO1567" s="66"/>
      <c r="AP1567" s="66"/>
      <c r="AQ1567" s="66"/>
      <c r="AR1567" s="66"/>
      <c r="AS1567" s="66"/>
      <c r="AT1567" s="66"/>
      <c r="AU1567" s="66"/>
      <c r="AV1567" s="66"/>
      <c r="AW1567" s="66"/>
      <c r="AX1567" s="66"/>
      <c r="AY1567" s="66"/>
      <c r="AZ1567" s="66"/>
      <c r="BA1567" s="66"/>
      <c r="BB1567" s="66"/>
      <c r="BC1567" s="66"/>
      <c r="BD1567" s="66"/>
      <c r="BE1567" s="66"/>
      <c r="BF1567" s="66"/>
      <c r="BG1567" s="66"/>
      <c r="BH1567" s="66"/>
      <c r="BI1567" s="66"/>
      <c r="BJ1567" s="66"/>
      <c r="BK1567" s="66"/>
      <c r="BL1567" s="66"/>
      <c r="BM1567" s="66"/>
      <c r="BN1567" s="66"/>
      <c r="BO1567" s="66"/>
      <c r="BP1567" s="66"/>
      <c r="BQ1567" s="66"/>
      <c r="BR1567" s="66"/>
      <c r="BS1567" s="66"/>
      <c r="BT1567" s="66"/>
      <c r="BU1567" s="66"/>
      <c r="BV1567" s="66"/>
      <c r="BW1567" s="66"/>
      <c r="BX1567" s="66"/>
      <c r="BY1567" s="66"/>
      <c r="BZ1567" s="66"/>
      <c r="CA1567" s="66"/>
      <c r="CB1567" s="66"/>
      <c r="CC1567" s="66"/>
    </row>
    <row r="1568" spans="1:81" x14ac:dyDescent="0.25">
      <c r="A1568" s="66"/>
      <c r="B1568" s="66"/>
      <c r="C1568" s="79"/>
      <c r="D1568" s="67"/>
      <c r="E1568" s="66"/>
      <c r="F1568" s="66"/>
      <c r="G1568" s="66"/>
      <c r="H1568" s="66"/>
      <c r="I1568" s="110"/>
      <c r="J1568" s="110"/>
      <c r="K1568" s="111"/>
      <c r="L1568" s="111"/>
      <c r="M1568" s="112"/>
      <c r="N1568" s="112"/>
      <c r="O1568" s="112"/>
      <c r="P1568" s="66"/>
      <c r="Q1568" s="66"/>
      <c r="R1568" s="66"/>
      <c r="S1568" s="66"/>
      <c r="T1568" s="66"/>
      <c r="U1568" s="66"/>
      <c r="V1568" s="66"/>
      <c r="W1568" s="66"/>
      <c r="X1568" s="66"/>
      <c r="Y1568" s="66"/>
      <c r="Z1568" s="66"/>
      <c r="AA1568" s="66"/>
      <c r="AB1568" s="66"/>
      <c r="AC1568" s="66"/>
      <c r="AD1568" s="66"/>
      <c r="AE1568" s="66"/>
      <c r="AF1568" s="66"/>
      <c r="AG1568" s="66"/>
      <c r="AH1568" s="66"/>
      <c r="AI1568" s="66"/>
      <c r="AJ1568" s="66"/>
      <c r="AK1568" s="66"/>
      <c r="AL1568" s="66"/>
      <c r="AM1568" s="66"/>
      <c r="AN1568" s="66"/>
      <c r="AO1568" s="66"/>
      <c r="AP1568" s="66"/>
      <c r="AQ1568" s="66"/>
      <c r="AR1568" s="66"/>
      <c r="AS1568" s="66"/>
      <c r="AT1568" s="66"/>
      <c r="AU1568" s="66"/>
      <c r="AV1568" s="66"/>
      <c r="AW1568" s="66"/>
      <c r="AX1568" s="66"/>
      <c r="AY1568" s="66"/>
      <c r="AZ1568" s="66"/>
      <c r="BA1568" s="66"/>
      <c r="BB1568" s="66"/>
      <c r="BC1568" s="66"/>
      <c r="BD1568" s="66"/>
      <c r="BE1568" s="66"/>
      <c r="BF1568" s="66"/>
      <c r="BG1568" s="66"/>
      <c r="BH1568" s="66"/>
      <c r="BI1568" s="66"/>
      <c r="BJ1568" s="66"/>
      <c r="BK1568" s="66"/>
      <c r="BL1568" s="66"/>
      <c r="BM1568" s="66"/>
      <c r="BN1568" s="66"/>
      <c r="BO1568" s="66"/>
      <c r="BP1568" s="66"/>
      <c r="BQ1568" s="66"/>
      <c r="BR1568" s="66"/>
      <c r="BS1568" s="66"/>
      <c r="BT1568" s="66"/>
      <c r="BU1568" s="66"/>
      <c r="BV1568" s="66"/>
      <c r="BW1568" s="66"/>
      <c r="BX1568" s="66"/>
      <c r="BY1568" s="66"/>
      <c r="BZ1568" s="66"/>
      <c r="CA1568" s="66"/>
      <c r="CB1568" s="66"/>
      <c r="CC1568" s="66"/>
    </row>
    <row r="1569" spans="1:81" x14ac:dyDescent="0.25">
      <c r="A1569" s="66"/>
      <c r="B1569" s="66"/>
      <c r="C1569" s="79"/>
      <c r="D1569" s="67"/>
      <c r="E1569" s="66"/>
      <c r="F1569" s="66"/>
      <c r="G1569" s="66"/>
      <c r="H1569" s="66"/>
      <c r="I1569" s="110"/>
      <c r="J1569" s="110"/>
      <c r="K1569" s="111"/>
      <c r="L1569" s="111"/>
      <c r="M1569" s="112"/>
      <c r="N1569" s="112"/>
      <c r="O1569" s="112"/>
      <c r="P1569" s="66"/>
      <c r="Q1569" s="66"/>
      <c r="R1569" s="66"/>
      <c r="S1569" s="66"/>
      <c r="T1569" s="66"/>
      <c r="U1569" s="66"/>
      <c r="V1569" s="66"/>
      <c r="W1569" s="66"/>
      <c r="X1569" s="66"/>
      <c r="Y1569" s="66"/>
      <c r="Z1569" s="66"/>
      <c r="AA1569" s="66"/>
      <c r="AB1569" s="66"/>
      <c r="AC1569" s="66"/>
      <c r="AD1569" s="66"/>
      <c r="AE1569" s="66"/>
      <c r="AF1569" s="66"/>
      <c r="AG1569" s="66"/>
      <c r="AH1569" s="66"/>
      <c r="AI1569" s="66"/>
      <c r="AJ1569" s="66"/>
      <c r="AK1569" s="66"/>
      <c r="AL1569" s="66"/>
      <c r="AM1569" s="66"/>
      <c r="AN1569" s="66"/>
      <c r="AO1569" s="66"/>
      <c r="AP1569" s="66"/>
      <c r="AQ1569" s="66"/>
      <c r="AR1569" s="66"/>
      <c r="AS1569" s="66"/>
      <c r="AT1569" s="66"/>
      <c r="AU1569" s="66"/>
      <c r="AV1569" s="66"/>
      <c r="AW1569" s="66"/>
      <c r="AX1569" s="66"/>
      <c r="AY1569" s="66"/>
      <c r="AZ1569" s="66"/>
      <c r="BA1569" s="66"/>
      <c r="BB1569" s="66"/>
      <c r="BC1569" s="66"/>
      <c r="BD1569" s="66"/>
      <c r="BE1569" s="66"/>
      <c r="BF1569" s="66"/>
      <c r="BG1569" s="66"/>
      <c r="BH1569" s="66"/>
      <c r="BI1569" s="66"/>
      <c r="BJ1569" s="66"/>
      <c r="BK1569" s="66"/>
      <c r="BL1569" s="66"/>
      <c r="BM1569" s="66"/>
      <c r="BN1569" s="66"/>
      <c r="BO1569" s="66"/>
      <c r="BP1569" s="66"/>
      <c r="BQ1569" s="66"/>
      <c r="BR1569" s="66"/>
      <c r="BS1569" s="66"/>
      <c r="BT1569" s="66"/>
      <c r="BU1569" s="66"/>
      <c r="BV1569" s="66"/>
      <c r="BW1569" s="66"/>
      <c r="BX1569" s="66"/>
      <c r="BY1569" s="66"/>
      <c r="BZ1569" s="66"/>
      <c r="CA1569" s="66"/>
      <c r="CB1569" s="66"/>
      <c r="CC1569" s="66"/>
    </row>
    <row r="1570" spans="1:81" x14ac:dyDescent="0.25">
      <c r="A1570" s="66"/>
      <c r="B1570" s="66"/>
      <c r="C1570" s="79"/>
      <c r="D1570" s="67"/>
      <c r="E1570" s="66"/>
      <c r="F1570" s="66"/>
      <c r="G1570" s="66"/>
      <c r="H1570" s="66"/>
      <c r="I1570" s="110"/>
      <c r="J1570" s="110"/>
      <c r="K1570" s="111"/>
      <c r="L1570" s="111"/>
      <c r="M1570" s="112"/>
      <c r="N1570" s="112"/>
      <c r="O1570" s="112"/>
      <c r="P1570" s="66"/>
      <c r="Q1570" s="66"/>
      <c r="R1570" s="66"/>
      <c r="S1570" s="66"/>
      <c r="T1570" s="66"/>
      <c r="U1570" s="66"/>
      <c r="V1570" s="66"/>
      <c r="W1570" s="66"/>
      <c r="X1570" s="66"/>
      <c r="Y1570" s="66"/>
      <c r="Z1570" s="66"/>
      <c r="AA1570" s="66"/>
      <c r="AB1570" s="66"/>
      <c r="AC1570" s="66"/>
      <c r="AD1570" s="66"/>
      <c r="AE1570" s="66"/>
      <c r="AF1570" s="66"/>
      <c r="AG1570" s="66"/>
      <c r="AH1570" s="66"/>
      <c r="AI1570" s="66"/>
      <c r="AJ1570" s="66"/>
      <c r="AK1570" s="66"/>
      <c r="AL1570" s="66"/>
      <c r="AM1570" s="66"/>
      <c r="AN1570" s="66"/>
      <c r="AO1570" s="66"/>
      <c r="AP1570" s="66"/>
      <c r="AQ1570" s="66"/>
      <c r="AR1570" s="66"/>
      <c r="AS1570" s="66"/>
      <c r="AT1570" s="66"/>
      <c r="AU1570" s="66"/>
      <c r="AV1570" s="66"/>
      <c r="AW1570" s="66"/>
      <c r="AX1570" s="66"/>
      <c r="AY1570" s="66"/>
      <c r="AZ1570" s="66"/>
      <c r="BA1570" s="66"/>
      <c r="BB1570" s="66"/>
      <c r="BC1570" s="66"/>
      <c r="BD1570" s="66"/>
      <c r="BE1570" s="66"/>
      <c r="BF1570" s="66"/>
      <c r="BG1570" s="66"/>
      <c r="BH1570" s="66"/>
      <c r="BI1570" s="66"/>
      <c r="BJ1570" s="66"/>
      <c r="BK1570" s="66"/>
      <c r="BL1570" s="66"/>
      <c r="BM1570" s="66"/>
      <c r="BN1570" s="66"/>
      <c r="BO1570" s="66"/>
      <c r="BP1570" s="66"/>
      <c r="BQ1570" s="66"/>
      <c r="BR1570" s="66"/>
      <c r="BS1570" s="66"/>
      <c r="BT1570" s="66"/>
      <c r="BU1570" s="66"/>
      <c r="BV1570" s="66"/>
      <c r="BW1570" s="66"/>
      <c r="BX1570" s="66"/>
      <c r="BY1570" s="66"/>
      <c r="BZ1570" s="66"/>
      <c r="CA1570" s="66"/>
      <c r="CB1570" s="66"/>
      <c r="CC1570" s="66"/>
    </row>
    <row r="1571" spans="1:81" x14ac:dyDescent="0.25">
      <c r="A1571" s="66"/>
      <c r="B1571" s="66"/>
      <c r="C1571" s="79"/>
      <c r="D1571" s="67"/>
      <c r="E1571" s="66"/>
      <c r="F1571" s="66"/>
      <c r="G1571" s="66"/>
      <c r="H1571" s="66"/>
      <c r="I1571" s="110"/>
      <c r="J1571" s="110"/>
      <c r="K1571" s="111"/>
      <c r="L1571" s="111"/>
      <c r="M1571" s="112"/>
      <c r="N1571" s="112"/>
      <c r="O1571" s="112"/>
      <c r="P1571" s="66"/>
      <c r="Q1571" s="66"/>
      <c r="R1571" s="66"/>
      <c r="S1571" s="66"/>
      <c r="T1571" s="66"/>
      <c r="U1571" s="66"/>
      <c r="V1571" s="66"/>
      <c r="W1571" s="66"/>
      <c r="X1571" s="66"/>
      <c r="Y1571" s="66"/>
      <c r="Z1571" s="66"/>
      <c r="AA1571" s="66"/>
      <c r="AB1571" s="66"/>
      <c r="AC1571" s="66"/>
      <c r="AD1571" s="66"/>
      <c r="AE1571" s="66"/>
      <c r="AF1571" s="66"/>
      <c r="AG1571" s="66"/>
      <c r="AH1571" s="66"/>
      <c r="AI1571" s="66"/>
      <c r="AJ1571" s="66"/>
      <c r="AK1571" s="66"/>
      <c r="AL1571" s="66"/>
      <c r="AM1571" s="66"/>
      <c r="AN1571" s="66"/>
      <c r="AO1571" s="66"/>
      <c r="AP1571" s="66"/>
      <c r="AQ1571" s="66"/>
      <c r="AR1571" s="66"/>
      <c r="AS1571" s="66"/>
      <c r="AT1571" s="66"/>
      <c r="AU1571" s="66"/>
      <c r="AV1571" s="66"/>
      <c r="AW1571" s="66"/>
      <c r="AX1571" s="66"/>
      <c r="AY1571" s="66"/>
      <c r="AZ1571" s="66"/>
      <c r="BA1571" s="66"/>
      <c r="BB1571" s="66"/>
      <c r="BC1571" s="66"/>
      <c r="BD1571" s="66"/>
      <c r="BE1571" s="66"/>
      <c r="BF1571" s="66"/>
      <c r="BG1571" s="66"/>
      <c r="BH1571" s="66"/>
      <c r="BI1571" s="66"/>
      <c r="BJ1571" s="66"/>
      <c r="BK1571" s="66"/>
      <c r="BL1571" s="66"/>
      <c r="BM1571" s="66"/>
      <c r="BN1571" s="66"/>
      <c r="BO1571" s="66"/>
      <c r="BP1571" s="66"/>
      <c r="BQ1571" s="66"/>
      <c r="BR1571" s="66"/>
      <c r="BS1571" s="66"/>
      <c r="BT1571" s="66"/>
      <c r="BU1571" s="66"/>
      <c r="BV1571" s="66"/>
      <c r="BW1571" s="66"/>
      <c r="BX1571" s="66"/>
      <c r="BY1571" s="66"/>
      <c r="BZ1571" s="66"/>
      <c r="CA1571" s="66"/>
      <c r="CB1571" s="66"/>
      <c r="CC1571" s="66"/>
    </row>
    <row r="1572" spans="1:81" x14ac:dyDescent="0.25">
      <c r="A1572" s="66"/>
      <c r="B1572" s="66"/>
      <c r="C1572" s="79"/>
      <c r="D1572" s="67"/>
      <c r="E1572" s="66"/>
      <c r="F1572" s="66"/>
      <c r="G1572" s="66"/>
      <c r="H1572" s="66"/>
      <c r="I1572" s="110"/>
      <c r="J1572" s="110"/>
      <c r="K1572" s="111"/>
      <c r="L1572" s="111"/>
      <c r="M1572" s="112"/>
      <c r="N1572" s="112"/>
      <c r="O1572" s="112"/>
      <c r="P1572" s="66"/>
      <c r="Q1572" s="66"/>
      <c r="R1572" s="66"/>
      <c r="S1572" s="66"/>
      <c r="T1572" s="66"/>
      <c r="U1572" s="66"/>
      <c r="V1572" s="66"/>
      <c r="W1572" s="66"/>
      <c r="X1572" s="66"/>
      <c r="Y1572" s="66"/>
      <c r="Z1572" s="66"/>
      <c r="AA1572" s="66"/>
      <c r="AB1572" s="66"/>
      <c r="AC1572" s="66"/>
      <c r="AD1572" s="66"/>
      <c r="AE1572" s="66"/>
      <c r="AF1572" s="66"/>
      <c r="AG1572" s="66"/>
      <c r="AH1572" s="66"/>
      <c r="AI1572" s="66"/>
      <c r="AJ1572" s="66"/>
      <c r="AK1572" s="66"/>
      <c r="AL1572" s="66"/>
      <c r="AM1572" s="66"/>
      <c r="AN1572" s="66"/>
      <c r="AO1572" s="66"/>
      <c r="AP1572" s="66"/>
      <c r="AQ1572" s="66"/>
      <c r="AR1572" s="66"/>
      <c r="AS1572" s="66"/>
      <c r="AT1572" s="66"/>
      <c r="AU1572" s="66"/>
      <c r="AV1572" s="66"/>
      <c r="AW1572" s="66"/>
      <c r="AX1572" s="66"/>
      <c r="AY1572" s="66"/>
      <c r="AZ1572" s="66"/>
      <c r="BA1572" s="66"/>
      <c r="BB1572" s="66"/>
      <c r="BC1572" s="66"/>
      <c r="BD1572" s="66"/>
      <c r="BE1572" s="66"/>
      <c r="BF1572" s="66"/>
      <c r="BG1572" s="66"/>
      <c r="BH1572" s="66"/>
      <c r="BI1572" s="66"/>
      <c r="BJ1572" s="66"/>
      <c r="BK1572" s="66"/>
      <c r="BL1572" s="66"/>
      <c r="BM1572" s="66"/>
      <c r="BN1572" s="66"/>
      <c r="BO1572" s="66"/>
      <c r="BP1572" s="66"/>
      <c r="BQ1572" s="66"/>
      <c r="BR1572" s="66"/>
      <c r="BS1572" s="66"/>
      <c r="BT1572" s="66"/>
      <c r="BU1572" s="66"/>
      <c r="BV1572" s="66"/>
      <c r="BW1572" s="66"/>
      <c r="BX1572" s="66"/>
      <c r="BY1572" s="66"/>
      <c r="BZ1572" s="66"/>
      <c r="CA1572" s="66"/>
      <c r="CB1572" s="66"/>
      <c r="CC1572" s="66"/>
    </row>
    <row r="1573" spans="1:81" x14ac:dyDescent="0.25">
      <c r="A1573" s="66"/>
      <c r="B1573" s="66"/>
      <c r="C1573" s="79"/>
      <c r="D1573" s="67"/>
      <c r="E1573" s="66"/>
      <c r="F1573" s="66"/>
      <c r="G1573" s="66"/>
      <c r="H1573" s="66"/>
      <c r="I1573" s="110"/>
      <c r="J1573" s="110"/>
      <c r="K1573" s="111"/>
      <c r="L1573" s="111"/>
      <c r="M1573" s="112"/>
      <c r="N1573" s="112"/>
      <c r="O1573" s="112"/>
      <c r="P1573" s="66"/>
      <c r="Q1573" s="66"/>
      <c r="R1573" s="66"/>
      <c r="S1573" s="66"/>
      <c r="T1573" s="66"/>
      <c r="U1573" s="66"/>
      <c r="V1573" s="66"/>
      <c r="W1573" s="66"/>
      <c r="X1573" s="66"/>
      <c r="Y1573" s="66"/>
      <c r="Z1573" s="66"/>
      <c r="AA1573" s="66"/>
      <c r="AB1573" s="66"/>
      <c r="AC1573" s="66"/>
      <c r="AD1573" s="66"/>
      <c r="AE1573" s="66"/>
      <c r="AF1573" s="66"/>
      <c r="AG1573" s="66"/>
      <c r="AH1573" s="66"/>
      <c r="AI1573" s="66"/>
      <c r="AJ1573" s="66"/>
      <c r="AK1573" s="66"/>
      <c r="AL1573" s="66"/>
      <c r="AM1573" s="66"/>
      <c r="AN1573" s="66"/>
      <c r="AO1573" s="66"/>
      <c r="AP1573" s="66"/>
      <c r="AQ1573" s="66"/>
      <c r="AR1573" s="66"/>
      <c r="AS1573" s="66"/>
      <c r="AT1573" s="66"/>
      <c r="AU1573" s="66"/>
      <c r="AV1573" s="66"/>
      <c r="AW1573" s="66"/>
      <c r="AX1573" s="66"/>
      <c r="AY1573" s="66"/>
      <c r="AZ1573" s="66"/>
      <c r="BA1573" s="66"/>
      <c r="BB1573" s="66"/>
      <c r="BC1573" s="66"/>
      <c r="BD1573" s="66"/>
      <c r="BE1573" s="66"/>
      <c r="BF1573" s="66"/>
      <c r="BG1573" s="66"/>
      <c r="BH1573" s="66"/>
      <c r="BI1573" s="66"/>
      <c r="BJ1573" s="66"/>
      <c r="BK1573" s="66"/>
      <c r="BL1573" s="66"/>
      <c r="BM1573" s="66"/>
      <c r="BN1573" s="66"/>
      <c r="BO1573" s="66"/>
      <c r="BP1573" s="66"/>
      <c r="BQ1573" s="66"/>
      <c r="BR1573" s="66"/>
      <c r="BS1573" s="66"/>
      <c r="BT1573" s="66"/>
      <c r="BU1573" s="66"/>
      <c r="BV1573" s="66"/>
      <c r="BW1573" s="66"/>
      <c r="BX1573" s="66"/>
      <c r="BY1573" s="66"/>
      <c r="BZ1573" s="66"/>
      <c r="CA1573" s="66"/>
      <c r="CB1573" s="66"/>
      <c r="CC1573" s="66"/>
    </row>
    <row r="1574" spans="1:81" x14ac:dyDescent="0.25">
      <c r="A1574" s="66"/>
      <c r="B1574" s="66"/>
      <c r="C1574" s="79"/>
      <c r="D1574" s="67"/>
      <c r="E1574" s="66"/>
      <c r="F1574" s="66"/>
      <c r="G1574" s="66"/>
      <c r="H1574" s="66"/>
      <c r="I1574" s="110"/>
      <c r="J1574" s="110"/>
      <c r="K1574" s="111"/>
      <c r="L1574" s="111"/>
      <c r="M1574" s="112"/>
      <c r="N1574" s="112"/>
      <c r="O1574" s="112"/>
      <c r="P1574" s="66"/>
      <c r="Q1574" s="66"/>
      <c r="R1574" s="66"/>
      <c r="S1574" s="66"/>
      <c r="T1574" s="66"/>
      <c r="U1574" s="66"/>
      <c r="V1574" s="66"/>
      <c r="W1574" s="66"/>
      <c r="X1574" s="66"/>
      <c r="Y1574" s="66"/>
      <c r="Z1574" s="66"/>
      <c r="AA1574" s="66"/>
      <c r="AB1574" s="66"/>
      <c r="AC1574" s="66"/>
      <c r="AD1574" s="66"/>
      <c r="AE1574" s="66"/>
      <c r="AF1574" s="66"/>
      <c r="AG1574" s="66"/>
      <c r="AH1574" s="66"/>
      <c r="AI1574" s="66"/>
      <c r="AJ1574" s="66"/>
      <c r="AK1574" s="66"/>
      <c r="AL1574" s="66"/>
      <c r="AM1574" s="66"/>
      <c r="AN1574" s="66"/>
      <c r="AO1574" s="66"/>
      <c r="AP1574" s="66"/>
      <c r="AQ1574" s="66"/>
      <c r="AR1574" s="66"/>
      <c r="AS1574" s="66"/>
      <c r="AT1574" s="66"/>
      <c r="AU1574" s="66"/>
      <c r="AV1574" s="66"/>
      <c r="AW1574" s="66"/>
      <c r="AX1574" s="66"/>
      <c r="AY1574" s="66"/>
      <c r="AZ1574" s="66"/>
      <c r="BA1574" s="66"/>
      <c r="BB1574" s="66"/>
      <c r="BC1574" s="66"/>
      <c r="BD1574" s="66"/>
      <c r="BE1574" s="66"/>
      <c r="BF1574" s="66"/>
      <c r="BG1574" s="66"/>
      <c r="BH1574" s="66"/>
      <c r="BI1574" s="66"/>
      <c r="BJ1574" s="66"/>
      <c r="BK1574" s="66"/>
      <c r="BL1574" s="66"/>
      <c r="BM1574" s="66"/>
      <c r="BN1574" s="66"/>
      <c r="BO1574" s="66"/>
      <c r="BP1574" s="66"/>
      <c r="BQ1574" s="66"/>
      <c r="BR1574" s="66"/>
      <c r="BS1574" s="66"/>
      <c r="BT1574" s="66"/>
      <c r="BU1574" s="66"/>
      <c r="BV1574" s="66"/>
      <c r="BW1574" s="66"/>
      <c r="BX1574" s="66"/>
      <c r="BY1574" s="66"/>
      <c r="BZ1574" s="66"/>
      <c r="CA1574" s="66"/>
      <c r="CB1574" s="66"/>
      <c r="CC1574" s="66"/>
    </row>
    <row r="1575" spans="1:81" x14ac:dyDescent="0.25">
      <c r="A1575" s="66"/>
      <c r="B1575" s="66"/>
      <c r="C1575" s="79"/>
      <c r="D1575" s="67"/>
      <c r="E1575" s="66"/>
      <c r="F1575" s="66"/>
      <c r="G1575" s="66"/>
      <c r="H1575" s="66"/>
      <c r="I1575" s="110"/>
      <c r="J1575" s="110"/>
      <c r="K1575" s="111"/>
      <c r="L1575" s="111"/>
      <c r="M1575" s="112"/>
      <c r="N1575" s="112"/>
      <c r="O1575" s="112"/>
      <c r="P1575" s="66"/>
      <c r="Q1575" s="66"/>
      <c r="R1575" s="66"/>
      <c r="S1575" s="66"/>
      <c r="T1575" s="66"/>
      <c r="U1575" s="66"/>
      <c r="V1575" s="66"/>
      <c r="W1575" s="66"/>
      <c r="X1575" s="66"/>
      <c r="Y1575" s="66"/>
      <c r="Z1575" s="66"/>
      <c r="AA1575" s="66"/>
      <c r="AB1575" s="66"/>
      <c r="AC1575" s="66"/>
      <c r="AD1575" s="66"/>
      <c r="AE1575" s="66"/>
      <c r="AF1575" s="66"/>
      <c r="AG1575" s="66"/>
      <c r="AH1575" s="66"/>
      <c r="AI1575" s="66"/>
      <c r="AJ1575" s="66"/>
      <c r="AK1575" s="66"/>
      <c r="AL1575" s="66"/>
      <c r="AM1575" s="66"/>
      <c r="AN1575" s="66"/>
      <c r="AO1575" s="66"/>
      <c r="AP1575" s="66"/>
      <c r="AQ1575" s="66"/>
      <c r="AR1575" s="66"/>
      <c r="AS1575" s="66"/>
      <c r="AT1575" s="66"/>
      <c r="AU1575" s="66"/>
      <c r="AV1575" s="66"/>
      <c r="AW1575" s="66"/>
      <c r="AX1575" s="66"/>
      <c r="AY1575" s="66"/>
      <c r="AZ1575" s="66"/>
      <c r="BA1575" s="66"/>
      <c r="BB1575" s="66"/>
      <c r="BC1575" s="66"/>
      <c r="BD1575" s="66"/>
      <c r="BE1575" s="66"/>
      <c r="BF1575" s="66"/>
      <c r="BG1575" s="66"/>
      <c r="BH1575" s="66"/>
      <c r="BI1575" s="66"/>
      <c r="BJ1575" s="66"/>
      <c r="BK1575" s="66"/>
      <c r="BL1575" s="66"/>
      <c r="BM1575" s="66"/>
      <c r="BN1575" s="66"/>
      <c r="BO1575" s="66"/>
      <c r="BP1575" s="66"/>
      <c r="BQ1575" s="66"/>
      <c r="BR1575" s="66"/>
      <c r="BS1575" s="66"/>
      <c r="BT1575" s="66"/>
      <c r="BU1575" s="66"/>
      <c r="BV1575" s="66"/>
      <c r="BW1575" s="66"/>
      <c r="BX1575" s="66"/>
      <c r="BY1575" s="66"/>
      <c r="BZ1575" s="66"/>
      <c r="CA1575" s="66"/>
      <c r="CB1575" s="66"/>
      <c r="CC1575" s="66"/>
    </row>
    <row r="1576" spans="1:81" x14ac:dyDescent="0.25">
      <c r="A1576" s="66"/>
      <c r="B1576" s="66"/>
      <c r="C1576" s="79"/>
      <c r="D1576" s="67"/>
      <c r="E1576" s="66"/>
      <c r="F1576" s="66"/>
      <c r="G1576" s="66"/>
      <c r="H1576" s="66"/>
      <c r="I1576" s="110"/>
      <c r="J1576" s="110"/>
      <c r="K1576" s="111"/>
      <c r="L1576" s="111"/>
      <c r="M1576" s="112"/>
      <c r="N1576" s="112"/>
      <c r="O1576" s="112"/>
      <c r="P1576" s="66"/>
      <c r="Q1576" s="66"/>
      <c r="R1576" s="66"/>
      <c r="S1576" s="66"/>
      <c r="T1576" s="66"/>
      <c r="U1576" s="66"/>
      <c r="V1576" s="66"/>
      <c r="W1576" s="66"/>
      <c r="X1576" s="66"/>
      <c r="Y1576" s="66"/>
      <c r="Z1576" s="66"/>
      <c r="AA1576" s="66"/>
      <c r="AB1576" s="66"/>
      <c r="AC1576" s="66"/>
      <c r="AD1576" s="66"/>
      <c r="AE1576" s="66"/>
      <c r="AF1576" s="66"/>
      <c r="AG1576" s="66"/>
      <c r="AH1576" s="66"/>
      <c r="AI1576" s="66"/>
      <c r="AJ1576" s="66"/>
      <c r="AK1576" s="66"/>
      <c r="AL1576" s="66"/>
      <c r="AM1576" s="66"/>
      <c r="AN1576" s="66"/>
      <c r="AO1576" s="66"/>
      <c r="AP1576" s="66"/>
      <c r="AQ1576" s="66"/>
      <c r="AR1576" s="66"/>
      <c r="AS1576" s="66"/>
      <c r="AT1576" s="66"/>
      <c r="AU1576" s="66"/>
      <c r="AV1576" s="66"/>
      <c r="AW1576" s="66"/>
      <c r="AX1576" s="66"/>
      <c r="AY1576" s="66"/>
      <c r="AZ1576" s="66"/>
      <c r="BA1576" s="66"/>
      <c r="BB1576" s="66"/>
      <c r="BC1576" s="66"/>
      <c r="BD1576" s="66"/>
      <c r="BE1576" s="66"/>
      <c r="BF1576" s="66"/>
      <c r="BG1576" s="66"/>
      <c r="BH1576" s="66"/>
      <c r="BI1576" s="66"/>
      <c r="BJ1576" s="66"/>
      <c r="BK1576" s="66"/>
      <c r="BL1576" s="66"/>
      <c r="BM1576" s="66"/>
      <c r="BN1576" s="66"/>
      <c r="BO1576" s="66"/>
      <c r="BP1576" s="66"/>
      <c r="BQ1576" s="66"/>
      <c r="BR1576" s="66"/>
      <c r="BS1576" s="66"/>
      <c r="BT1576" s="66"/>
      <c r="BU1576" s="66"/>
      <c r="BV1576" s="66"/>
      <c r="BW1576" s="66"/>
      <c r="BX1576" s="66"/>
      <c r="BY1576" s="66"/>
      <c r="BZ1576" s="66"/>
      <c r="CA1576" s="66"/>
      <c r="CB1576" s="66"/>
      <c r="CC1576" s="66"/>
    </row>
    <row r="1577" spans="1:81" x14ac:dyDescent="0.25">
      <c r="A1577" s="66"/>
      <c r="B1577" s="66"/>
      <c r="C1577" s="79"/>
      <c r="D1577" s="67"/>
      <c r="E1577" s="66"/>
      <c r="F1577" s="66"/>
      <c r="G1577" s="66"/>
      <c r="H1577" s="66"/>
      <c r="I1577" s="110"/>
      <c r="J1577" s="110"/>
      <c r="K1577" s="111"/>
      <c r="L1577" s="111"/>
      <c r="M1577" s="112"/>
      <c r="N1577" s="112"/>
      <c r="O1577" s="112"/>
      <c r="P1577" s="66"/>
      <c r="Q1577" s="66"/>
      <c r="R1577" s="66"/>
      <c r="S1577" s="66"/>
      <c r="T1577" s="66"/>
      <c r="U1577" s="66"/>
      <c r="V1577" s="66"/>
      <c r="W1577" s="66"/>
      <c r="X1577" s="66"/>
      <c r="Y1577" s="66"/>
      <c r="Z1577" s="66"/>
      <c r="AA1577" s="66"/>
      <c r="AB1577" s="66"/>
      <c r="AC1577" s="66"/>
      <c r="AD1577" s="66"/>
      <c r="AE1577" s="66"/>
      <c r="AF1577" s="66"/>
      <c r="AG1577" s="66"/>
      <c r="AH1577" s="66"/>
      <c r="AI1577" s="66"/>
      <c r="AJ1577" s="66"/>
      <c r="AK1577" s="66"/>
      <c r="AL1577" s="66"/>
      <c r="AM1577" s="66"/>
      <c r="AN1577" s="66"/>
      <c r="AO1577" s="66"/>
      <c r="AP1577" s="66"/>
      <c r="AQ1577" s="66"/>
      <c r="AR1577" s="66"/>
      <c r="AS1577" s="66"/>
      <c r="AT1577" s="66"/>
      <c r="AU1577" s="66"/>
      <c r="AV1577" s="66"/>
      <c r="AW1577" s="66"/>
      <c r="AX1577" s="66"/>
      <c r="AY1577" s="66"/>
      <c r="AZ1577" s="66"/>
      <c r="BA1577" s="66"/>
      <c r="BB1577" s="66"/>
      <c r="BC1577" s="66"/>
      <c r="BD1577" s="66"/>
      <c r="BE1577" s="66"/>
      <c r="BF1577" s="66"/>
      <c r="BG1577" s="66"/>
      <c r="BH1577" s="66"/>
      <c r="BI1577" s="66"/>
      <c r="BJ1577" s="66"/>
      <c r="BK1577" s="66"/>
      <c r="BL1577" s="66"/>
      <c r="BM1577" s="66"/>
      <c r="BN1577" s="66"/>
      <c r="BO1577" s="66"/>
      <c r="BP1577" s="66"/>
      <c r="BQ1577" s="66"/>
      <c r="BR1577" s="66"/>
      <c r="BS1577" s="66"/>
      <c r="BT1577" s="66"/>
      <c r="BU1577" s="66"/>
      <c r="BV1577" s="66"/>
      <c r="BW1577" s="66"/>
      <c r="BX1577" s="66"/>
      <c r="BY1577" s="66"/>
      <c r="BZ1577" s="66"/>
      <c r="CA1577" s="66"/>
      <c r="CB1577" s="66"/>
      <c r="CC1577" s="66"/>
    </row>
    <row r="1578" spans="1:81" x14ac:dyDescent="0.25">
      <c r="A1578" s="66"/>
      <c r="B1578" s="66"/>
      <c r="C1578" s="79"/>
      <c r="D1578" s="67"/>
      <c r="E1578" s="66"/>
      <c r="F1578" s="66"/>
      <c r="G1578" s="66"/>
      <c r="H1578" s="66"/>
      <c r="I1578" s="110"/>
      <c r="J1578" s="110"/>
      <c r="K1578" s="111"/>
      <c r="L1578" s="111"/>
      <c r="M1578" s="112"/>
      <c r="N1578" s="112"/>
      <c r="O1578" s="112"/>
      <c r="P1578" s="66"/>
      <c r="Q1578" s="66"/>
      <c r="R1578" s="66"/>
      <c r="S1578" s="66"/>
      <c r="T1578" s="66"/>
      <c r="U1578" s="66"/>
      <c r="V1578" s="66"/>
      <c r="W1578" s="66"/>
      <c r="X1578" s="66"/>
      <c r="Y1578" s="66"/>
      <c r="Z1578" s="66"/>
      <c r="AA1578" s="66"/>
      <c r="AB1578" s="66"/>
      <c r="AC1578" s="66"/>
      <c r="AD1578" s="66"/>
      <c r="AE1578" s="66"/>
      <c r="AF1578" s="66"/>
      <c r="AG1578" s="66"/>
      <c r="AH1578" s="66"/>
      <c r="AI1578" s="66"/>
      <c r="AJ1578" s="66"/>
      <c r="AK1578" s="66"/>
      <c r="AL1578" s="66"/>
      <c r="AM1578" s="66"/>
      <c r="AN1578" s="66"/>
      <c r="AO1578" s="66"/>
      <c r="AP1578" s="66"/>
      <c r="AQ1578" s="66"/>
      <c r="AR1578" s="66"/>
      <c r="AS1578" s="66"/>
      <c r="AT1578" s="66"/>
      <c r="AU1578" s="66"/>
      <c r="AV1578" s="66"/>
      <c r="AW1578" s="66"/>
      <c r="AX1578" s="66"/>
      <c r="AY1578" s="66"/>
      <c r="AZ1578" s="66"/>
      <c r="BA1578" s="66"/>
      <c r="BB1578" s="66"/>
      <c r="BC1578" s="66"/>
      <c r="BD1578" s="66"/>
      <c r="BE1578" s="66"/>
      <c r="BF1578" s="66"/>
      <c r="BG1578" s="66"/>
      <c r="BH1578" s="66"/>
      <c r="BI1578" s="66"/>
      <c r="BJ1578" s="66"/>
      <c r="BK1578" s="66"/>
      <c r="BL1578" s="66"/>
      <c r="BM1578" s="66"/>
      <c r="BN1578" s="66"/>
      <c r="BO1578" s="66"/>
      <c r="BP1578" s="66"/>
      <c r="BQ1578" s="66"/>
      <c r="BR1578" s="66"/>
      <c r="BS1578" s="66"/>
      <c r="BT1578" s="66"/>
      <c r="BU1578" s="66"/>
      <c r="BV1578" s="66"/>
      <c r="BW1578" s="66"/>
      <c r="BX1578" s="66"/>
      <c r="BY1578" s="66"/>
      <c r="BZ1578" s="66"/>
      <c r="CA1578" s="66"/>
      <c r="CB1578" s="66"/>
      <c r="CC1578" s="66"/>
    </row>
    <row r="1579" spans="1:81" x14ac:dyDescent="0.25">
      <c r="A1579" s="66"/>
      <c r="B1579" s="66"/>
      <c r="C1579" s="79"/>
      <c r="D1579" s="67"/>
      <c r="E1579" s="66"/>
      <c r="F1579" s="66"/>
      <c r="G1579" s="66"/>
      <c r="H1579" s="66"/>
      <c r="I1579" s="110"/>
      <c r="J1579" s="110"/>
      <c r="K1579" s="111"/>
      <c r="L1579" s="111"/>
      <c r="M1579" s="112"/>
      <c r="N1579" s="112"/>
      <c r="O1579" s="112"/>
      <c r="P1579" s="66"/>
      <c r="Q1579" s="66"/>
      <c r="R1579" s="66"/>
      <c r="S1579" s="66"/>
      <c r="T1579" s="66"/>
      <c r="U1579" s="66"/>
      <c r="V1579" s="66"/>
      <c r="W1579" s="66"/>
      <c r="X1579" s="66"/>
      <c r="Y1579" s="66"/>
      <c r="Z1579" s="66"/>
      <c r="AA1579" s="66"/>
      <c r="AB1579" s="66"/>
      <c r="AC1579" s="66"/>
      <c r="AD1579" s="66"/>
      <c r="AE1579" s="66"/>
      <c r="AF1579" s="66"/>
      <c r="AG1579" s="66"/>
      <c r="AH1579" s="66"/>
      <c r="AI1579" s="66"/>
      <c r="AJ1579" s="66"/>
      <c r="AK1579" s="66"/>
      <c r="AL1579" s="66"/>
      <c r="AM1579" s="66"/>
      <c r="AN1579" s="66"/>
      <c r="AO1579" s="66"/>
      <c r="AP1579" s="66"/>
      <c r="AQ1579" s="66"/>
      <c r="AR1579" s="66"/>
      <c r="AS1579" s="66"/>
      <c r="AT1579" s="66"/>
      <c r="AU1579" s="66"/>
      <c r="AV1579" s="66"/>
      <c r="AW1579" s="66"/>
      <c r="AX1579" s="66"/>
      <c r="AY1579" s="66"/>
      <c r="AZ1579" s="66"/>
      <c r="BA1579" s="66"/>
      <c r="BB1579" s="66"/>
      <c r="BC1579" s="66"/>
      <c r="BD1579" s="66"/>
      <c r="BE1579" s="66"/>
      <c r="BF1579" s="66"/>
      <c r="BG1579" s="66"/>
      <c r="BH1579" s="66"/>
      <c r="BI1579" s="66"/>
      <c r="BJ1579" s="66"/>
      <c r="BK1579" s="66"/>
      <c r="BL1579" s="66"/>
      <c r="BM1579" s="66"/>
      <c r="BN1579" s="66"/>
      <c r="BO1579" s="66"/>
      <c r="BP1579" s="66"/>
      <c r="BQ1579" s="66"/>
      <c r="BR1579" s="66"/>
      <c r="BS1579" s="66"/>
      <c r="BT1579" s="66"/>
      <c r="BU1579" s="66"/>
      <c r="BV1579" s="66"/>
      <c r="BW1579" s="66"/>
      <c r="BX1579" s="66"/>
      <c r="BY1579" s="66"/>
      <c r="BZ1579" s="66"/>
      <c r="CA1579" s="66"/>
      <c r="CB1579" s="66"/>
      <c r="CC1579" s="66"/>
    </row>
    <row r="1580" spans="1:81" x14ac:dyDescent="0.25">
      <c r="A1580" s="66"/>
      <c r="B1580" s="66"/>
      <c r="C1580" s="79"/>
      <c r="D1580" s="67"/>
      <c r="E1580" s="66"/>
      <c r="F1580" s="66"/>
      <c r="G1580" s="66"/>
      <c r="H1580" s="66"/>
      <c r="I1580" s="110"/>
      <c r="J1580" s="110"/>
      <c r="K1580" s="111"/>
      <c r="L1580" s="111"/>
      <c r="M1580" s="112"/>
      <c r="N1580" s="112"/>
      <c r="O1580" s="112"/>
      <c r="P1580" s="66"/>
      <c r="Q1580" s="66"/>
      <c r="R1580" s="66"/>
      <c r="S1580" s="66"/>
      <c r="T1580" s="66"/>
      <c r="U1580" s="66"/>
      <c r="V1580" s="66"/>
      <c r="W1580" s="66"/>
      <c r="X1580" s="66"/>
      <c r="Y1580" s="66"/>
      <c r="Z1580" s="66"/>
      <c r="AA1580" s="66"/>
      <c r="AB1580" s="66"/>
      <c r="AC1580" s="66"/>
      <c r="AD1580" s="66"/>
      <c r="AE1580" s="66"/>
      <c r="AF1580" s="66"/>
      <c r="AG1580" s="66"/>
      <c r="AH1580" s="66"/>
      <c r="AI1580" s="66"/>
      <c r="AJ1580" s="66"/>
      <c r="AK1580" s="66"/>
      <c r="AL1580" s="66"/>
      <c r="AM1580" s="66"/>
      <c r="AN1580" s="66"/>
      <c r="AO1580" s="66"/>
      <c r="AP1580" s="66"/>
      <c r="AQ1580" s="66"/>
      <c r="AR1580" s="66"/>
      <c r="AS1580" s="66"/>
      <c r="AT1580" s="66"/>
      <c r="AU1580" s="66"/>
      <c r="AV1580" s="66"/>
      <c r="AW1580" s="66"/>
      <c r="AX1580" s="66"/>
      <c r="AY1580" s="66"/>
      <c r="AZ1580" s="66"/>
      <c r="BA1580" s="66"/>
      <c r="BB1580" s="66"/>
      <c r="BC1580" s="66"/>
      <c r="BD1580" s="66"/>
      <c r="BE1580" s="66"/>
      <c r="BF1580" s="66"/>
      <c r="BG1580" s="66"/>
      <c r="BH1580" s="66"/>
      <c r="BI1580" s="66"/>
      <c r="BJ1580" s="66"/>
      <c r="BK1580" s="66"/>
      <c r="BL1580" s="66"/>
      <c r="BM1580" s="66"/>
      <c r="BN1580" s="66"/>
      <c r="BO1580" s="66"/>
      <c r="BP1580" s="66"/>
      <c r="BQ1580" s="66"/>
      <c r="BR1580" s="66"/>
      <c r="BS1580" s="66"/>
      <c r="BT1580" s="66"/>
      <c r="BU1580" s="66"/>
      <c r="BV1580" s="66"/>
      <c r="BW1580" s="66"/>
      <c r="BX1580" s="66"/>
      <c r="BY1580" s="66"/>
      <c r="BZ1580" s="66"/>
      <c r="CA1580" s="66"/>
      <c r="CB1580" s="66"/>
      <c r="CC1580" s="66"/>
    </row>
    <row r="1581" spans="1:81" x14ac:dyDescent="0.25">
      <c r="B1581" s="66"/>
    </row>
    <row r="1582" spans="1:81" x14ac:dyDescent="0.25">
      <c r="B1582" s="66"/>
    </row>
  </sheetData>
  <autoFilter ref="A5:CC180" xr:uid="{00000000-0009-0000-0000-000001000000}"/>
  <sortState ref="A25:CC179">
    <sortCondition ref="F25:F179"/>
  </sortState>
  <mergeCells count="1">
    <mergeCell ref="A3:O3"/>
  </mergeCells>
  <phoneticPr fontId="21" type="noConversion"/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N37"/>
  <sheetViews>
    <sheetView topLeftCell="C1" workbookViewId="0">
      <selection activeCell="K31" sqref="K31"/>
    </sheetView>
  </sheetViews>
  <sheetFormatPr defaultRowHeight="15" x14ac:dyDescent="0.25"/>
  <cols>
    <col min="1" max="2" width="9.140625" style="7" customWidth="1"/>
    <col min="3" max="3" width="29.140625" style="7" customWidth="1"/>
    <col min="4" max="4" width="17" style="7" customWidth="1"/>
    <col min="5" max="5" width="11" style="7" customWidth="1"/>
    <col min="6" max="6" width="11.28515625" style="7" customWidth="1"/>
    <col min="7" max="7" width="11" style="7" customWidth="1"/>
    <col min="8" max="8" width="11.28515625" style="7" customWidth="1"/>
    <col min="9" max="9" width="12.7109375" style="7" customWidth="1"/>
    <col min="10" max="10" width="11" style="7" customWidth="1"/>
    <col min="11" max="11" width="10.85546875" style="7" customWidth="1"/>
    <col min="12" max="12" width="11" style="7" customWidth="1"/>
    <col min="13" max="13" width="17.7109375" style="7" customWidth="1"/>
    <col min="14" max="14" width="17.5703125" style="7" customWidth="1"/>
  </cols>
  <sheetData>
    <row r="1" spans="1:14" x14ac:dyDescent="0.25">
      <c r="A1" s="10"/>
      <c r="B1" s="11"/>
      <c r="C1" s="12"/>
      <c r="D1" s="13"/>
      <c r="E1" s="14"/>
      <c r="F1" s="14"/>
      <c r="G1" s="14"/>
      <c r="H1" s="14"/>
      <c r="I1" s="15"/>
      <c r="J1" s="12"/>
      <c r="K1" s="12"/>
      <c r="L1" s="12"/>
      <c r="M1" s="12"/>
      <c r="N1" s="6"/>
    </row>
    <row r="2" spans="1:14" x14ac:dyDescent="0.25">
      <c r="A2" s="10"/>
      <c r="B2" s="11"/>
      <c r="C2" s="12"/>
      <c r="D2" s="13"/>
      <c r="E2" s="14"/>
      <c r="F2" s="14"/>
      <c r="G2" s="14"/>
      <c r="H2" s="14"/>
      <c r="I2" s="15"/>
      <c r="J2" s="12"/>
      <c r="K2" s="12"/>
      <c r="L2" s="12"/>
      <c r="M2" s="12"/>
      <c r="N2" s="6"/>
    </row>
    <row r="3" spans="1:14" x14ac:dyDescent="0.25">
      <c r="A3" s="10"/>
      <c r="B3" s="11"/>
      <c r="C3" s="12"/>
      <c r="D3" s="13"/>
      <c r="E3" s="14"/>
      <c r="F3" s="14"/>
      <c r="G3" s="14"/>
      <c r="H3" s="14"/>
      <c r="I3" s="15"/>
      <c r="J3" s="12"/>
      <c r="K3" s="12"/>
      <c r="L3" s="12"/>
      <c r="M3" s="12"/>
      <c r="N3" s="6"/>
    </row>
    <row r="4" spans="1:14" x14ac:dyDescent="0.25">
      <c r="A4" s="10"/>
      <c r="B4" s="11"/>
      <c r="C4" s="12"/>
      <c r="D4" s="13"/>
      <c r="E4" s="14"/>
      <c r="F4" s="14"/>
      <c r="G4" s="14"/>
      <c r="H4" s="14"/>
      <c r="I4" s="15"/>
      <c r="J4" s="12"/>
      <c r="K4" s="12"/>
      <c r="L4" s="12"/>
      <c r="M4" s="12"/>
      <c r="N4" s="6"/>
    </row>
    <row r="5" spans="1:14" x14ac:dyDescent="0.25">
      <c r="A5" s="10"/>
      <c r="B5" s="11"/>
      <c r="C5" s="12"/>
      <c r="D5" s="13"/>
      <c r="E5" s="14"/>
      <c r="F5" s="14"/>
      <c r="G5" s="14"/>
      <c r="H5" s="14"/>
      <c r="I5" s="15"/>
      <c r="J5" s="12"/>
      <c r="K5" s="12"/>
      <c r="L5" s="12"/>
      <c r="M5" s="12"/>
      <c r="N5" s="6"/>
    </row>
    <row r="6" spans="1:14" x14ac:dyDescent="0.25">
      <c r="A6" s="10"/>
      <c r="B6" s="11"/>
      <c r="C6" s="12"/>
      <c r="D6" s="13"/>
      <c r="E6" s="14"/>
      <c r="F6" s="14"/>
      <c r="G6" s="14"/>
      <c r="H6" s="14"/>
      <c r="I6" s="15"/>
      <c r="J6" s="12"/>
      <c r="K6" s="12"/>
      <c r="L6" s="12"/>
      <c r="M6" s="12"/>
      <c r="N6" s="6"/>
    </row>
    <row r="7" spans="1:14" x14ac:dyDescent="0.25">
      <c r="A7" s="10"/>
      <c r="B7" s="11"/>
      <c r="C7" s="12"/>
      <c r="D7" s="13"/>
      <c r="E7" s="14"/>
      <c r="F7" s="14"/>
      <c r="G7" s="14"/>
      <c r="H7" s="14"/>
      <c r="I7" s="15"/>
      <c r="J7" s="12"/>
      <c r="K7" s="12"/>
      <c r="L7" s="12"/>
      <c r="M7" s="12"/>
      <c r="N7" s="6"/>
    </row>
    <row r="8" spans="1:14" x14ac:dyDescent="0.25">
      <c r="A8" s="10"/>
      <c r="B8" s="11"/>
      <c r="C8" s="12"/>
      <c r="D8" s="13"/>
      <c r="E8" s="14"/>
      <c r="F8" s="14"/>
      <c r="G8" s="14"/>
      <c r="H8" s="14"/>
      <c r="I8" s="15"/>
      <c r="J8" s="12"/>
      <c r="K8" s="12"/>
      <c r="L8" s="12"/>
      <c r="M8" s="12"/>
      <c r="N8" s="6"/>
    </row>
    <row r="9" spans="1:14" x14ac:dyDescent="0.25">
      <c r="A9" s="10"/>
      <c r="B9" s="11"/>
      <c r="C9" s="12"/>
      <c r="D9" s="13"/>
      <c r="E9" s="14"/>
      <c r="F9" s="14"/>
      <c r="G9" s="14"/>
      <c r="H9" s="14"/>
      <c r="I9" s="15"/>
      <c r="J9" s="12"/>
      <c r="K9" s="12"/>
      <c r="L9" s="12"/>
      <c r="M9" s="12"/>
      <c r="N9" s="6"/>
    </row>
    <row r="10" spans="1:14" x14ac:dyDescent="0.25">
      <c r="A10" s="157" t="s">
        <v>45</v>
      </c>
      <c r="B10" s="157"/>
      <c r="C10" s="157"/>
      <c r="D10" s="157"/>
      <c r="E10" s="158"/>
      <c r="F10" s="158"/>
      <c r="G10" s="158"/>
      <c r="H10" s="158"/>
      <c r="I10" s="158"/>
      <c r="J10" s="157"/>
      <c r="K10" s="157"/>
      <c r="L10" s="157"/>
      <c r="M10" s="157"/>
      <c r="N10" s="157"/>
    </row>
    <row r="11" spans="1:14" x14ac:dyDescent="0.25">
      <c r="A11" s="159" t="s">
        <v>46</v>
      </c>
      <c r="B11" s="159"/>
      <c r="C11" s="159"/>
      <c r="D11" s="159"/>
      <c r="E11" s="160"/>
      <c r="F11" s="160"/>
      <c r="G11" s="160"/>
      <c r="H11" s="160"/>
      <c r="I11" s="160"/>
      <c r="J11" s="159"/>
      <c r="K11" s="159"/>
      <c r="L11" s="159"/>
      <c r="M11" s="159"/>
      <c r="N11" s="159"/>
    </row>
    <row r="12" spans="1:14" ht="15" customHeight="1" x14ac:dyDescent="0.25">
      <c r="A12" s="161" t="s">
        <v>47</v>
      </c>
      <c r="B12" s="161" t="s">
        <v>48</v>
      </c>
      <c r="C12" s="163" t="s">
        <v>25</v>
      </c>
      <c r="D12" s="165" t="s">
        <v>49</v>
      </c>
      <c r="E12" s="167" t="s">
        <v>50</v>
      </c>
      <c r="F12" s="167"/>
      <c r="G12" s="167"/>
      <c r="H12" s="167"/>
      <c r="I12" s="167"/>
      <c r="J12" s="169" t="s">
        <v>51</v>
      </c>
      <c r="K12" s="169"/>
      <c r="L12" s="169"/>
      <c r="M12" s="169"/>
      <c r="N12" s="169"/>
    </row>
    <row r="13" spans="1:14" x14ac:dyDescent="0.25">
      <c r="A13" s="161"/>
      <c r="B13" s="161"/>
      <c r="C13" s="163"/>
      <c r="D13" s="166"/>
      <c r="E13" s="168"/>
      <c r="F13" s="168"/>
      <c r="G13" s="168"/>
      <c r="H13" s="168"/>
      <c r="I13" s="168"/>
      <c r="J13" s="170"/>
      <c r="K13" s="170"/>
      <c r="L13" s="170"/>
      <c r="M13" s="170"/>
      <c r="N13" s="170"/>
    </row>
    <row r="14" spans="1:14" ht="28.5" x14ac:dyDescent="0.25">
      <c r="A14" s="161"/>
      <c r="B14" s="161"/>
      <c r="C14" s="163"/>
      <c r="D14" s="166"/>
      <c r="E14" s="16" t="s">
        <v>52</v>
      </c>
      <c r="F14" s="16" t="s">
        <v>53</v>
      </c>
      <c r="G14" s="16" t="s">
        <v>54</v>
      </c>
      <c r="H14" s="16" t="s">
        <v>55</v>
      </c>
      <c r="I14" s="16" t="s">
        <v>42</v>
      </c>
      <c r="J14" s="17" t="s">
        <v>52</v>
      </c>
      <c r="K14" s="17" t="s">
        <v>53</v>
      </c>
      <c r="L14" s="17" t="s">
        <v>54</v>
      </c>
      <c r="M14" s="17" t="s">
        <v>55</v>
      </c>
      <c r="N14" s="17" t="s">
        <v>42</v>
      </c>
    </row>
    <row r="15" spans="1:14" x14ac:dyDescent="0.25">
      <c r="A15" s="162"/>
      <c r="B15" s="162"/>
      <c r="C15" s="164"/>
      <c r="D15" s="18" t="s">
        <v>56</v>
      </c>
      <c r="E15" s="16" t="s">
        <v>58</v>
      </c>
      <c r="F15" s="16" t="s">
        <v>58</v>
      </c>
      <c r="G15" s="16" t="s">
        <v>58</v>
      </c>
      <c r="H15" s="16" t="s">
        <v>58</v>
      </c>
      <c r="I15" s="16" t="s">
        <v>58</v>
      </c>
      <c r="J15" s="17" t="s">
        <v>57</v>
      </c>
      <c r="K15" s="17" t="s">
        <v>57</v>
      </c>
      <c r="L15" s="17" t="s">
        <v>57</v>
      </c>
      <c r="M15" s="17" t="s">
        <v>57</v>
      </c>
      <c r="N15" s="17" t="s">
        <v>57</v>
      </c>
    </row>
    <row r="16" spans="1:14" x14ac:dyDescent="0.25">
      <c r="A16" s="19">
        <v>1</v>
      </c>
      <c r="B16" s="19">
        <v>2</v>
      </c>
      <c r="C16" s="19">
        <v>3</v>
      </c>
      <c r="D16" s="19">
        <v>4</v>
      </c>
      <c r="E16" s="19">
        <v>6</v>
      </c>
      <c r="F16" s="19">
        <v>7</v>
      </c>
      <c r="G16" s="19">
        <v>8</v>
      </c>
      <c r="H16" s="19">
        <v>9</v>
      </c>
      <c r="I16" s="19">
        <v>10</v>
      </c>
      <c r="J16" s="19">
        <v>11</v>
      </c>
      <c r="K16" s="19">
        <v>12</v>
      </c>
      <c r="L16" s="19">
        <v>13</v>
      </c>
      <c r="M16" s="19">
        <v>14</v>
      </c>
      <c r="N16" s="19">
        <v>15</v>
      </c>
    </row>
    <row r="17" spans="1:14" x14ac:dyDescent="0.25">
      <c r="A17" s="24">
        <v>1</v>
      </c>
      <c r="B17" s="25">
        <v>2023</v>
      </c>
      <c r="C17" s="20" t="s">
        <v>4</v>
      </c>
      <c r="D17" s="26">
        <f>'Таблица 1'!L21</f>
        <v>763.2</v>
      </c>
      <c r="E17" s="27">
        <v>0</v>
      </c>
      <c r="F17" s="27">
        <v>0</v>
      </c>
      <c r="G17" s="27">
        <v>0</v>
      </c>
      <c r="H17" s="27">
        <v>3</v>
      </c>
      <c r="I17" s="22">
        <f>H17</f>
        <v>3</v>
      </c>
      <c r="J17" s="21">
        <v>0</v>
      </c>
      <c r="K17" s="21">
        <v>0</v>
      </c>
      <c r="L17" s="21">
        <v>0</v>
      </c>
      <c r="M17" s="21">
        <f>'Таблица 1'!R21</f>
        <v>4642115.9183999998</v>
      </c>
      <c r="N17" s="21">
        <f>M17</f>
        <v>4642115.9183999998</v>
      </c>
    </row>
    <row r="18" spans="1:14" x14ac:dyDescent="0.25">
      <c r="A18" s="24">
        <v>2</v>
      </c>
      <c r="B18" s="25">
        <v>2024</v>
      </c>
      <c r="C18" s="28" t="s">
        <v>4</v>
      </c>
      <c r="D18" s="26">
        <f>'Таблица 1'!L37</f>
        <v>12581.100000000002</v>
      </c>
      <c r="E18" s="27">
        <v>0</v>
      </c>
      <c r="F18" s="27">
        <v>0</v>
      </c>
      <c r="G18" s="27">
        <v>0</v>
      </c>
      <c r="H18" s="27">
        <v>15</v>
      </c>
      <c r="I18" s="22">
        <f t="shared" ref="I18" si="0">H18</f>
        <v>15</v>
      </c>
      <c r="J18" s="21">
        <v>0</v>
      </c>
      <c r="K18" s="21">
        <v>0</v>
      </c>
      <c r="L18" s="21">
        <v>0</v>
      </c>
      <c r="M18" s="21">
        <f>'Таблица 1'!R37</f>
        <v>67883602.461999997</v>
      </c>
      <c r="N18" s="21">
        <f t="shared" ref="N18:N19" si="1">M18</f>
        <v>67883602.461999997</v>
      </c>
    </row>
    <row r="19" spans="1:14" x14ac:dyDescent="0.25">
      <c r="A19" s="24">
        <v>3</v>
      </c>
      <c r="B19" s="25">
        <v>2025</v>
      </c>
      <c r="C19" s="28" t="s">
        <v>4</v>
      </c>
      <c r="D19" s="26">
        <f>'Таблица 1'!L126</f>
        <v>97268.099999999991</v>
      </c>
      <c r="E19" s="27">
        <v>0</v>
      </c>
      <c r="F19" s="27">
        <v>0</v>
      </c>
      <c r="G19" s="27">
        <v>0</v>
      </c>
      <c r="H19" s="27">
        <v>90</v>
      </c>
      <c r="I19" s="22">
        <v>90</v>
      </c>
      <c r="J19" s="21">
        <v>0</v>
      </c>
      <c r="K19" s="21">
        <v>0</v>
      </c>
      <c r="L19" s="21">
        <v>0</v>
      </c>
      <c r="M19" s="21">
        <f>'Таблица 1'!R126</f>
        <v>362306402.50739968</v>
      </c>
      <c r="N19" s="21">
        <f t="shared" si="1"/>
        <v>362306402.50739968</v>
      </c>
    </row>
    <row r="20" spans="1:14" x14ac:dyDescent="0.25">
      <c r="A20" s="23"/>
      <c r="B20" s="29"/>
      <c r="C20" s="28" t="s">
        <v>73</v>
      </c>
      <c r="D20" s="30">
        <v>103595.3</v>
      </c>
      <c r="E20" s="30">
        <v>0</v>
      </c>
      <c r="F20" s="30">
        <v>0</v>
      </c>
      <c r="G20" s="30">
        <v>0</v>
      </c>
      <c r="H20" s="30">
        <f>SUM(H17:H19)</f>
        <v>108</v>
      </c>
      <c r="I20" s="30">
        <f>SUM(I17:I19)</f>
        <v>108</v>
      </c>
      <c r="J20" s="30">
        <f t="shared" ref="J20:L20" si="2">J19+J18+J17</f>
        <v>0</v>
      </c>
      <c r="K20" s="30">
        <f t="shared" si="2"/>
        <v>0</v>
      </c>
      <c r="L20" s="30">
        <f t="shared" si="2"/>
        <v>0</v>
      </c>
      <c r="M20" s="30">
        <f>SUM(M17:M19)</f>
        <v>434832120.88779968</v>
      </c>
      <c r="N20" s="30">
        <f>SUM(N17:N19)</f>
        <v>434832120.88779968</v>
      </c>
    </row>
    <row r="21" spans="1:14" x14ac:dyDescent="0.25">
      <c r="A21" s="6"/>
      <c r="B21" s="31"/>
      <c r="C21" s="32"/>
      <c r="D21" s="56"/>
      <c r="E21" s="11"/>
      <c r="F21" s="11"/>
      <c r="G21" s="11"/>
      <c r="H21" s="11"/>
      <c r="I21" s="11"/>
      <c r="J21" s="12"/>
      <c r="K21" s="12"/>
      <c r="L21" s="12"/>
      <c r="M21" s="12"/>
      <c r="N21" s="12"/>
    </row>
    <row r="22" spans="1:14" x14ac:dyDescent="0.25">
      <c r="A22" s="12"/>
      <c r="B22" s="31"/>
      <c r="C22" s="34"/>
      <c r="D22" s="33"/>
      <c r="E22" s="11"/>
      <c r="F22" s="11"/>
      <c r="G22" s="11"/>
      <c r="H22" s="11"/>
      <c r="I22" s="11"/>
      <c r="J22" s="12"/>
      <c r="K22" s="12"/>
      <c r="L22" s="12"/>
      <c r="M22" s="12"/>
      <c r="N22" s="12"/>
    </row>
    <row r="23" spans="1:14" x14ac:dyDescent="0.25">
      <c r="A23" s="12"/>
      <c r="B23" s="31"/>
      <c r="C23" s="34"/>
      <c r="D23" s="33"/>
      <c r="E23" s="11"/>
      <c r="F23" s="11"/>
      <c r="G23" s="11"/>
      <c r="H23" s="11"/>
      <c r="I23" s="11"/>
      <c r="J23" s="12"/>
      <c r="K23" s="12"/>
      <c r="L23" s="12"/>
      <c r="M23" s="12"/>
      <c r="N23" s="12"/>
    </row>
    <row r="24" spans="1:14" x14ac:dyDescent="0.25">
      <c r="A24" s="12"/>
      <c r="B24" s="31"/>
      <c r="C24" s="34"/>
      <c r="D24" s="33"/>
      <c r="E24" s="11"/>
      <c r="F24" s="11"/>
      <c r="G24" s="11"/>
      <c r="H24" s="11"/>
      <c r="I24" s="11"/>
      <c r="J24" s="12"/>
      <c r="K24" s="12"/>
      <c r="L24" s="12"/>
      <c r="M24" s="21"/>
      <c r="N24" s="12"/>
    </row>
    <row r="25" spans="1:14" x14ac:dyDescent="0.25">
      <c r="A25" s="12"/>
      <c r="B25" s="31"/>
      <c r="C25" s="34"/>
      <c r="D25" s="33"/>
      <c r="E25" s="11"/>
      <c r="F25" s="11"/>
      <c r="G25" s="11"/>
      <c r="H25" s="11"/>
      <c r="I25" s="11"/>
      <c r="J25" s="12"/>
      <c r="K25" s="12"/>
      <c r="L25" s="12"/>
      <c r="M25" s="12"/>
      <c r="N25" s="12"/>
    </row>
    <row r="26" spans="1:14" x14ac:dyDescent="0.25">
      <c r="A26" s="12"/>
      <c r="B26" s="31"/>
      <c r="C26" s="34"/>
      <c r="D26" s="33"/>
      <c r="E26" s="11"/>
      <c r="F26" s="11"/>
      <c r="G26" s="11"/>
      <c r="H26" s="11"/>
      <c r="I26" s="11"/>
      <c r="J26" s="12"/>
      <c r="K26" s="12"/>
      <c r="L26" s="12"/>
      <c r="M26" s="12"/>
      <c r="N26" s="12"/>
    </row>
    <row r="27" spans="1:14" x14ac:dyDescent="0.25">
      <c r="A27" s="12"/>
      <c r="B27" s="31"/>
      <c r="C27" s="34"/>
      <c r="D27" s="33"/>
      <c r="E27" s="11"/>
      <c r="F27" s="11"/>
      <c r="G27" s="11"/>
      <c r="H27" s="11"/>
      <c r="I27" s="11"/>
      <c r="J27" s="12"/>
      <c r="K27" s="12"/>
      <c r="L27" s="12"/>
      <c r="M27" s="12"/>
      <c r="N27" s="12"/>
    </row>
    <row r="28" spans="1:14" x14ac:dyDescent="0.25">
      <c r="A28" s="12"/>
      <c r="B28" s="31"/>
      <c r="C28" s="34"/>
      <c r="D28" s="33"/>
      <c r="E28" s="11"/>
      <c r="F28" s="11"/>
      <c r="G28" s="11"/>
      <c r="H28" s="11"/>
      <c r="I28" s="11"/>
      <c r="J28" s="12"/>
      <c r="K28" s="12"/>
      <c r="L28" s="12"/>
      <c r="M28" s="12"/>
      <c r="N28" s="12"/>
    </row>
    <row r="29" spans="1:14" x14ac:dyDescent="0.25">
      <c r="A29" s="12"/>
      <c r="B29" s="31"/>
      <c r="C29" s="34"/>
      <c r="D29" s="33"/>
      <c r="E29" s="11"/>
      <c r="F29" s="11"/>
      <c r="G29" s="11"/>
      <c r="H29" s="11"/>
      <c r="I29" s="11"/>
      <c r="J29" s="12"/>
      <c r="K29" s="12"/>
      <c r="L29" s="12"/>
      <c r="M29" s="12"/>
      <c r="N29" s="12"/>
    </row>
    <row r="30" spans="1:14" x14ac:dyDescent="0.25">
      <c r="A30" s="12"/>
      <c r="B30" s="31"/>
      <c r="C30" s="34"/>
      <c r="D30" s="33"/>
      <c r="E30" s="11"/>
      <c r="F30" s="11"/>
      <c r="G30" s="11"/>
      <c r="H30" s="11"/>
      <c r="I30" s="11"/>
      <c r="J30" s="12"/>
      <c r="K30" s="12"/>
      <c r="L30" s="12"/>
      <c r="M30" s="12"/>
      <c r="N30" s="12"/>
    </row>
    <row r="31" spans="1:14" x14ac:dyDescent="0.25">
      <c r="A31" s="12"/>
      <c r="B31" s="31"/>
      <c r="C31" s="34"/>
      <c r="D31" s="33"/>
      <c r="E31" s="11"/>
      <c r="F31" s="11"/>
      <c r="G31" s="11"/>
      <c r="H31" s="11"/>
      <c r="I31" s="11"/>
      <c r="J31" s="12"/>
      <c r="K31" s="12"/>
      <c r="L31" s="12"/>
      <c r="M31" s="12"/>
      <c r="N31" s="12"/>
    </row>
    <row r="32" spans="1:14" x14ac:dyDescent="0.25">
      <c r="A32" s="12"/>
      <c r="B32" s="31"/>
      <c r="C32" s="34"/>
      <c r="D32" s="33"/>
      <c r="E32" s="11"/>
      <c r="F32" s="11"/>
      <c r="G32" s="11"/>
      <c r="H32" s="11"/>
      <c r="I32" s="11"/>
      <c r="J32" s="12"/>
      <c r="K32" s="12"/>
      <c r="L32" s="12"/>
      <c r="M32" s="12"/>
      <c r="N32" s="12"/>
    </row>
    <row r="33" spans="1:14" x14ac:dyDescent="0.25">
      <c r="A33" s="12"/>
      <c r="B33" s="31"/>
      <c r="C33" s="34"/>
      <c r="D33" s="33"/>
      <c r="E33" s="11"/>
      <c r="F33" s="11"/>
      <c r="G33" s="11"/>
      <c r="H33" s="11"/>
      <c r="I33" s="11"/>
      <c r="J33" s="12"/>
      <c r="K33" s="12"/>
      <c r="L33" s="12"/>
      <c r="M33" s="12"/>
      <c r="N33" s="12"/>
    </row>
    <row r="34" spans="1:14" x14ac:dyDescent="0.25">
      <c r="A34" s="12"/>
      <c r="B34" s="31"/>
      <c r="C34" s="34"/>
      <c r="D34" s="33"/>
      <c r="E34" s="11"/>
      <c r="F34" s="11"/>
      <c r="G34" s="11"/>
      <c r="H34" s="11"/>
      <c r="I34" s="11"/>
      <c r="J34" s="12"/>
      <c r="K34" s="12"/>
      <c r="L34" s="12"/>
      <c r="M34" s="12"/>
      <c r="N34" s="12"/>
    </row>
    <row r="35" spans="1:14" x14ac:dyDescent="0.25">
      <c r="A35" s="12"/>
      <c r="B35" s="31"/>
      <c r="C35" s="34"/>
      <c r="D35" s="33"/>
      <c r="E35" s="11"/>
      <c r="F35" s="11"/>
      <c r="G35" s="11"/>
      <c r="H35" s="11"/>
      <c r="I35" s="11"/>
      <c r="J35" s="12"/>
      <c r="K35" s="12"/>
      <c r="L35" s="12"/>
      <c r="M35" s="12"/>
      <c r="N35" s="12"/>
    </row>
    <row r="36" spans="1:14" x14ac:dyDescent="0.25">
      <c r="A36" s="12"/>
      <c r="B36" s="31"/>
      <c r="C36" s="34"/>
      <c r="D36" s="33"/>
      <c r="E36" s="11"/>
      <c r="F36" s="11"/>
      <c r="G36" s="11"/>
      <c r="H36" s="11"/>
      <c r="I36" s="11"/>
      <c r="J36" s="12"/>
      <c r="K36" s="12"/>
      <c r="L36" s="12"/>
      <c r="M36" s="12"/>
      <c r="N36" s="12"/>
    </row>
    <row r="37" spans="1:14" x14ac:dyDescent="0.25">
      <c r="A37" s="12"/>
      <c r="B37" s="31"/>
      <c r="C37" s="34"/>
      <c r="D37" s="33"/>
      <c r="E37" s="11"/>
      <c r="F37" s="11"/>
      <c r="G37" s="11"/>
      <c r="H37" s="11"/>
      <c r="I37" s="11"/>
      <c r="J37" s="12"/>
      <c r="K37" s="12"/>
      <c r="L37" s="12"/>
      <c r="M37" s="12"/>
      <c r="N37" s="12"/>
    </row>
  </sheetData>
  <autoFilter ref="A16:N20" xr:uid="{00000000-0009-0000-0000-000002000000}"/>
  <mergeCells count="8">
    <mergeCell ref="A10:N10"/>
    <mergeCell ref="A11:N11"/>
    <mergeCell ref="A12:A15"/>
    <mergeCell ref="B12:B15"/>
    <mergeCell ref="C12:C15"/>
    <mergeCell ref="D12:D14"/>
    <mergeCell ref="E12:I13"/>
    <mergeCell ref="J12:N1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4:F117"/>
  <sheetViews>
    <sheetView topLeftCell="A28" workbookViewId="0">
      <selection activeCell="F52" sqref="F52"/>
    </sheetView>
  </sheetViews>
  <sheetFormatPr defaultRowHeight="15" x14ac:dyDescent="0.25"/>
  <cols>
    <col min="2" max="2" width="18.5703125" customWidth="1"/>
    <col min="3" max="3" width="22.7109375" customWidth="1"/>
    <col min="4" max="4" width="40.28515625" customWidth="1"/>
    <col min="5" max="5" width="41.28515625" bestFit="1" customWidth="1"/>
    <col min="6" max="6" width="34.5703125" customWidth="1"/>
    <col min="7" max="7" width="26" bestFit="1" customWidth="1"/>
    <col min="8" max="10" width="13.7109375" bestFit="1" customWidth="1"/>
    <col min="11" max="11" width="7.85546875" bestFit="1" customWidth="1"/>
    <col min="12" max="12" width="8.85546875" bestFit="1" customWidth="1"/>
    <col min="13" max="16" width="9" bestFit="1" customWidth="1"/>
    <col min="17" max="17" width="7.85546875" bestFit="1" customWidth="1"/>
    <col min="18" max="18" width="8.85546875" bestFit="1" customWidth="1"/>
    <col min="19" max="20" width="9" bestFit="1" customWidth="1"/>
    <col min="21" max="21" width="7.85546875" bestFit="1" customWidth="1"/>
    <col min="22" max="22" width="8.85546875" bestFit="1" customWidth="1"/>
    <col min="23" max="23" width="7.85546875" bestFit="1" customWidth="1"/>
    <col min="24" max="24" width="8.85546875" bestFit="1" customWidth="1"/>
    <col min="25" max="25" width="7.85546875" bestFit="1" customWidth="1"/>
    <col min="26" max="26" width="8.85546875" bestFit="1" customWidth="1"/>
    <col min="27" max="27" width="7.85546875" bestFit="1" customWidth="1"/>
    <col min="28" max="28" width="8.85546875" bestFit="1" customWidth="1"/>
    <col min="29" max="30" width="9" bestFit="1" customWidth="1"/>
    <col min="31" max="31" width="7.85546875" bestFit="1" customWidth="1"/>
    <col min="32" max="32" width="8.85546875" bestFit="1" customWidth="1"/>
    <col min="33" max="33" width="7.85546875" bestFit="1" customWidth="1"/>
    <col min="34" max="34" width="8.85546875" bestFit="1" customWidth="1"/>
    <col min="35" max="36" width="9" bestFit="1" customWidth="1"/>
    <col min="37" max="38" width="10.140625" bestFit="1" customWidth="1"/>
    <col min="39" max="39" width="7.85546875" bestFit="1" customWidth="1"/>
    <col min="40" max="40" width="8.85546875" bestFit="1" customWidth="1"/>
    <col min="41" max="42" width="11.28515625" bestFit="1" customWidth="1"/>
    <col min="43" max="46" width="9" bestFit="1" customWidth="1"/>
    <col min="47" max="47" width="6.7109375" bestFit="1" customWidth="1"/>
    <col min="48" max="48" width="8.85546875" bestFit="1" customWidth="1"/>
    <col min="49" max="49" width="7.85546875" bestFit="1" customWidth="1"/>
    <col min="50" max="50" width="8.85546875" bestFit="1" customWidth="1"/>
    <col min="51" max="51" width="7.85546875" bestFit="1" customWidth="1"/>
    <col min="52" max="52" width="8.85546875" bestFit="1" customWidth="1"/>
    <col min="53" max="56" width="9" bestFit="1" customWidth="1"/>
    <col min="57" max="58" width="11.28515625" bestFit="1" customWidth="1"/>
    <col min="59" max="69" width="9" bestFit="1" customWidth="1"/>
    <col min="70" max="71" width="12.42578125" bestFit="1" customWidth="1"/>
    <col min="72" max="84" width="9" bestFit="1" customWidth="1"/>
    <col min="85" max="86" width="12.42578125" bestFit="1" customWidth="1"/>
    <col min="87" max="87" width="9" bestFit="1" customWidth="1"/>
    <col min="88" max="88" width="10" bestFit="1" customWidth="1"/>
    <col min="89" max="89" width="9" bestFit="1" customWidth="1"/>
    <col min="90" max="90" width="10" bestFit="1" customWidth="1"/>
    <col min="91" max="91" width="7.85546875" bestFit="1" customWidth="1"/>
    <col min="92" max="92" width="10" bestFit="1" customWidth="1"/>
    <col min="93" max="94" width="10.140625" bestFit="1" customWidth="1"/>
    <col min="95" max="95" width="9" bestFit="1" customWidth="1"/>
    <col min="96" max="96" width="10" bestFit="1" customWidth="1"/>
    <col min="97" max="97" width="9" bestFit="1" customWidth="1"/>
    <col min="98" max="98" width="10" bestFit="1" customWidth="1"/>
    <col min="99" max="99" width="9" bestFit="1" customWidth="1"/>
    <col min="100" max="100" width="10" bestFit="1" customWidth="1"/>
    <col min="101" max="101" width="9" bestFit="1" customWidth="1"/>
    <col min="102" max="102" width="10" bestFit="1" customWidth="1"/>
    <col min="103" max="103" width="9" bestFit="1" customWidth="1"/>
    <col min="104" max="104" width="10" bestFit="1" customWidth="1"/>
    <col min="105" max="106" width="9" bestFit="1" customWidth="1"/>
    <col min="107" max="107" width="10" bestFit="1" customWidth="1"/>
    <col min="108" max="108" width="9" bestFit="1" customWidth="1"/>
    <col min="109" max="109" width="10" bestFit="1" customWidth="1"/>
    <col min="110" max="110" width="9" bestFit="1" customWidth="1"/>
    <col min="111" max="111" width="10" bestFit="1" customWidth="1"/>
    <col min="112" max="112" width="9" bestFit="1" customWidth="1"/>
    <col min="113" max="113" width="10" bestFit="1" customWidth="1"/>
    <col min="114" max="114" width="9" bestFit="1" customWidth="1"/>
    <col min="115" max="115" width="10" bestFit="1" customWidth="1"/>
    <col min="116" max="117" width="10.140625" bestFit="1" customWidth="1"/>
    <col min="118" max="118" width="9" bestFit="1" customWidth="1"/>
    <col min="119" max="119" width="7.85546875" bestFit="1" customWidth="1"/>
    <col min="120" max="120" width="10" bestFit="1" customWidth="1"/>
    <col min="121" max="122" width="10.140625" bestFit="1" customWidth="1"/>
    <col min="123" max="124" width="9" bestFit="1" customWidth="1"/>
    <col min="125" max="125" width="10" bestFit="1" customWidth="1"/>
    <col min="126" max="126" width="9" bestFit="1" customWidth="1"/>
    <col min="127" max="127" width="10" bestFit="1" customWidth="1"/>
    <col min="128" max="128" width="9" bestFit="1" customWidth="1"/>
    <col min="129" max="129" width="10" bestFit="1" customWidth="1"/>
    <col min="130" max="130" width="7.85546875" bestFit="1" customWidth="1"/>
    <col min="131" max="131" width="10" bestFit="1" customWidth="1"/>
    <col min="132" max="132" width="9" bestFit="1" customWidth="1"/>
    <col min="133" max="133" width="10" bestFit="1" customWidth="1"/>
    <col min="134" max="135" width="11.28515625" bestFit="1" customWidth="1"/>
    <col min="136" max="136" width="6.7109375" bestFit="1" customWidth="1"/>
    <col min="137" max="137" width="10" bestFit="1" customWidth="1"/>
    <col min="138" max="138" width="9" bestFit="1" customWidth="1"/>
    <col min="139" max="139" width="10" bestFit="1" customWidth="1"/>
    <col min="140" max="140" width="9" bestFit="1" customWidth="1"/>
    <col min="141" max="141" width="10" bestFit="1" customWidth="1"/>
    <col min="142" max="142" width="9" bestFit="1" customWidth="1"/>
    <col min="143" max="143" width="10" bestFit="1" customWidth="1"/>
    <col min="144" max="144" width="7.85546875" bestFit="1" customWidth="1"/>
    <col min="145" max="145" width="10" bestFit="1" customWidth="1"/>
    <col min="146" max="146" width="9" bestFit="1" customWidth="1"/>
    <col min="147" max="147" width="10" bestFit="1" customWidth="1"/>
    <col min="148" max="148" width="7.85546875" bestFit="1" customWidth="1"/>
    <col min="149" max="149" width="10" bestFit="1" customWidth="1"/>
    <col min="150" max="150" width="9" bestFit="1" customWidth="1"/>
    <col min="151" max="151" width="10" bestFit="1" customWidth="1"/>
    <col min="152" max="152" width="9" bestFit="1" customWidth="1"/>
    <col min="153" max="153" width="10" bestFit="1" customWidth="1"/>
    <col min="154" max="154" width="9" bestFit="1" customWidth="1"/>
    <col min="155" max="155" width="10" bestFit="1" customWidth="1"/>
    <col min="156" max="156" width="9" bestFit="1" customWidth="1"/>
    <col min="157" max="157" width="10" bestFit="1" customWidth="1"/>
    <col min="158" max="158" width="9" bestFit="1" customWidth="1"/>
    <col min="159" max="159" width="10" bestFit="1" customWidth="1"/>
    <col min="160" max="161" width="11.28515625" bestFit="1" customWidth="1"/>
    <col min="162" max="162" width="7.85546875" bestFit="1" customWidth="1"/>
    <col min="163" max="163" width="10" bestFit="1" customWidth="1"/>
    <col min="164" max="165" width="11.28515625" bestFit="1" customWidth="1"/>
    <col min="166" max="167" width="10.140625" bestFit="1" customWidth="1"/>
    <col min="168" max="168" width="9" bestFit="1" customWidth="1"/>
    <col min="169" max="169" width="10" bestFit="1" customWidth="1"/>
    <col min="170" max="170" width="9" bestFit="1" customWidth="1"/>
    <col min="171" max="171" width="10" bestFit="1" customWidth="1"/>
    <col min="172" max="172" width="7.85546875" bestFit="1" customWidth="1"/>
    <col min="173" max="173" width="10" bestFit="1" customWidth="1"/>
    <col min="174" max="174" width="9" bestFit="1" customWidth="1"/>
    <col min="175" max="175" width="10" bestFit="1" customWidth="1"/>
    <col min="176" max="176" width="6.7109375" bestFit="1" customWidth="1"/>
    <col min="177" max="177" width="10" bestFit="1" customWidth="1"/>
    <col min="178" max="178" width="9" bestFit="1" customWidth="1"/>
    <col min="179" max="179" width="10" bestFit="1" customWidth="1"/>
    <col min="180" max="180" width="9" bestFit="1" customWidth="1"/>
    <col min="181" max="181" width="10" bestFit="1" customWidth="1"/>
    <col min="182" max="182" width="9" bestFit="1" customWidth="1"/>
    <col min="183" max="183" width="10" bestFit="1" customWidth="1"/>
    <col min="184" max="184" width="7.85546875" bestFit="1" customWidth="1"/>
    <col min="185" max="185" width="10" bestFit="1" customWidth="1"/>
    <col min="186" max="186" width="7.85546875" bestFit="1" customWidth="1"/>
    <col min="187" max="187" width="10" bestFit="1" customWidth="1"/>
    <col min="188" max="188" width="7.85546875" bestFit="1" customWidth="1"/>
    <col min="189" max="189" width="10" bestFit="1" customWidth="1"/>
    <col min="190" max="190" width="7.85546875" bestFit="1" customWidth="1"/>
    <col min="191" max="191" width="10" bestFit="1" customWidth="1"/>
    <col min="192" max="192" width="7.85546875" bestFit="1" customWidth="1"/>
    <col min="193" max="193" width="10" bestFit="1" customWidth="1"/>
    <col min="194" max="194" width="6.7109375" bestFit="1" customWidth="1"/>
    <col min="195" max="195" width="10" bestFit="1" customWidth="1"/>
    <col min="196" max="197" width="10.140625" bestFit="1" customWidth="1"/>
    <col min="198" max="198" width="9" bestFit="1" customWidth="1"/>
    <col min="199" max="199" width="10" bestFit="1" customWidth="1"/>
    <col min="200" max="200" width="9" bestFit="1" customWidth="1"/>
    <col min="201" max="201" width="10" bestFit="1" customWidth="1"/>
    <col min="202" max="203" width="11.28515625" bestFit="1" customWidth="1"/>
    <col min="204" max="205" width="10.140625" bestFit="1" customWidth="1"/>
    <col min="206" max="206" width="9" bestFit="1" customWidth="1"/>
    <col min="207" max="207" width="10" bestFit="1" customWidth="1"/>
    <col min="208" max="208" width="9" bestFit="1" customWidth="1"/>
    <col min="209" max="209" width="10" bestFit="1" customWidth="1"/>
    <col min="210" max="210" width="7.85546875" bestFit="1" customWidth="1"/>
    <col min="211" max="211" width="10" bestFit="1" customWidth="1"/>
    <col min="212" max="212" width="9" bestFit="1" customWidth="1"/>
    <col min="213" max="213" width="10" bestFit="1" customWidth="1"/>
    <col min="214" max="215" width="12.42578125" bestFit="1" customWidth="1"/>
    <col min="216" max="216" width="9" bestFit="1" customWidth="1"/>
    <col min="217" max="217" width="10" bestFit="1" customWidth="1"/>
    <col min="218" max="219" width="11.28515625" bestFit="1" customWidth="1"/>
    <col min="220" max="220" width="7.85546875" bestFit="1" customWidth="1"/>
    <col min="221" max="221" width="10" bestFit="1" customWidth="1"/>
    <col min="222" max="222" width="7.85546875" bestFit="1" customWidth="1"/>
    <col min="223" max="223" width="10" bestFit="1" customWidth="1"/>
    <col min="224" max="225" width="10.140625" bestFit="1" customWidth="1"/>
    <col min="226" max="227" width="11.28515625" bestFit="1" customWidth="1"/>
    <col min="228" max="228" width="7.85546875" bestFit="1" customWidth="1"/>
    <col min="229" max="229" width="10" bestFit="1" customWidth="1"/>
    <col min="230" max="230" width="7.85546875" bestFit="1" customWidth="1"/>
    <col min="231" max="231" width="10" bestFit="1" customWidth="1"/>
    <col min="232" max="232" width="7.85546875" bestFit="1" customWidth="1"/>
    <col min="233" max="233" width="10" bestFit="1" customWidth="1"/>
    <col min="234" max="234" width="7.85546875" bestFit="1" customWidth="1"/>
    <col min="235" max="235" width="10" bestFit="1" customWidth="1"/>
    <col min="236" max="237" width="11.28515625" bestFit="1" customWidth="1"/>
    <col min="238" max="239" width="10.140625" bestFit="1" customWidth="1"/>
    <col min="240" max="240" width="7.85546875" bestFit="1" customWidth="1"/>
    <col min="241" max="241" width="10" bestFit="1" customWidth="1"/>
    <col min="242" max="242" width="9" bestFit="1" customWidth="1"/>
    <col min="243" max="243" width="10" bestFit="1" customWidth="1"/>
    <col min="244" max="244" width="7.85546875" bestFit="1" customWidth="1"/>
    <col min="245" max="245" width="10" bestFit="1" customWidth="1"/>
    <col min="246" max="246" width="7.85546875" bestFit="1" customWidth="1"/>
    <col min="247" max="247" width="10" bestFit="1" customWidth="1"/>
    <col min="248" max="248" width="9" bestFit="1" customWidth="1"/>
    <col min="249" max="249" width="10" bestFit="1" customWidth="1"/>
    <col min="250" max="250" width="7.85546875" bestFit="1" customWidth="1"/>
    <col min="251" max="252" width="11.28515625" bestFit="1" customWidth="1"/>
    <col min="253" max="253" width="7.85546875" bestFit="1" customWidth="1"/>
    <col min="254" max="254" width="10" bestFit="1" customWidth="1"/>
    <col min="255" max="255" width="9" bestFit="1" customWidth="1"/>
    <col min="256" max="256" width="10" bestFit="1" customWidth="1"/>
    <col min="257" max="257" width="9" bestFit="1" customWidth="1"/>
    <col min="258" max="258" width="10" bestFit="1" customWidth="1"/>
    <col min="259" max="259" width="9" bestFit="1" customWidth="1"/>
    <col min="260" max="260" width="10" bestFit="1" customWidth="1"/>
    <col min="261" max="261" width="9" bestFit="1" customWidth="1"/>
    <col min="262" max="262" width="10" bestFit="1" customWidth="1"/>
    <col min="263" max="263" width="9" bestFit="1" customWidth="1"/>
    <col min="264" max="264" width="10" bestFit="1" customWidth="1"/>
    <col min="265" max="265" width="7.85546875" bestFit="1" customWidth="1"/>
    <col min="266" max="266" width="10" bestFit="1" customWidth="1"/>
    <col min="267" max="267" width="9" bestFit="1" customWidth="1"/>
    <col min="268" max="268" width="10" bestFit="1" customWidth="1"/>
    <col min="269" max="269" width="7.85546875" bestFit="1" customWidth="1"/>
    <col min="270" max="270" width="10" bestFit="1" customWidth="1"/>
    <col min="271" max="271" width="7.85546875" bestFit="1" customWidth="1"/>
    <col min="272" max="272" width="10" bestFit="1" customWidth="1"/>
    <col min="273" max="273" width="9" bestFit="1" customWidth="1"/>
    <col min="274" max="274" width="10" bestFit="1" customWidth="1"/>
    <col min="275" max="275" width="9" bestFit="1" customWidth="1"/>
    <col min="276" max="276" width="10" bestFit="1" customWidth="1"/>
    <col min="277" max="277" width="7.85546875" bestFit="1" customWidth="1"/>
    <col min="278" max="278" width="10" bestFit="1" customWidth="1"/>
    <col min="279" max="279" width="7.85546875" bestFit="1" customWidth="1"/>
    <col min="280" max="280" width="10" bestFit="1" customWidth="1"/>
    <col min="281" max="282" width="11.28515625" bestFit="1" customWidth="1"/>
    <col min="283" max="283" width="7.85546875" bestFit="1" customWidth="1"/>
    <col min="284" max="284" width="10" bestFit="1" customWidth="1"/>
    <col min="285" max="285" width="7.85546875" bestFit="1" customWidth="1"/>
    <col min="286" max="286" width="10" bestFit="1" customWidth="1"/>
    <col min="287" max="287" width="9" bestFit="1" customWidth="1"/>
    <col min="288" max="288" width="10" bestFit="1" customWidth="1"/>
    <col min="289" max="290" width="11.28515625" bestFit="1" customWidth="1"/>
    <col min="291" max="291" width="9" bestFit="1" customWidth="1"/>
    <col min="292" max="292" width="10" bestFit="1" customWidth="1"/>
    <col min="293" max="293" width="9" bestFit="1" customWidth="1"/>
    <col min="294" max="294" width="10" bestFit="1" customWidth="1"/>
    <col min="295" max="295" width="7.85546875" bestFit="1" customWidth="1"/>
    <col min="296" max="296" width="10" bestFit="1" customWidth="1"/>
    <col min="297" max="297" width="7.85546875" bestFit="1" customWidth="1"/>
    <col min="298" max="298" width="10" bestFit="1" customWidth="1"/>
    <col min="299" max="299" width="9" bestFit="1" customWidth="1"/>
    <col min="300" max="300" width="10" bestFit="1" customWidth="1"/>
    <col min="301" max="302" width="10.140625" bestFit="1" customWidth="1"/>
    <col min="303" max="303" width="9" bestFit="1" customWidth="1"/>
    <col min="304" max="304" width="10" bestFit="1" customWidth="1"/>
    <col min="305" max="305" width="7.85546875" bestFit="1" customWidth="1"/>
    <col min="306" max="306" width="10" bestFit="1" customWidth="1"/>
    <col min="307" max="308" width="10.140625" bestFit="1" customWidth="1"/>
    <col min="309" max="309" width="9" bestFit="1" customWidth="1"/>
    <col min="310" max="310" width="10" bestFit="1" customWidth="1"/>
    <col min="311" max="311" width="6.7109375" bestFit="1" customWidth="1"/>
    <col min="312" max="312" width="10" bestFit="1" customWidth="1"/>
    <col min="313" max="313" width="7.85546875" bestFit="1" customWidth="1"/>
    <col min="314" max="314" width="10" bestFit="1" customWidth="1"/>
    <col min="315" max="315" width="9" bestFit="1" customWidth="1"/>
    <col min="316" max="316" width="10" bestFit="1" customWidth="1"/>
    <col min="317" max="317" width="9" bestFit="1" customWidth="1"/>
    <col min="318" max="318" width="10" bestFit="1" customWidth="1"/>
    <col min="319" max="319" width="9" bestFit="1" customWidth="1"/>
    <col min="320" max="320" width="10" bestFit="1" customWidth="1"/>
    <col min="321" max="321" width="7.85546875" bestFit="1" customWidth="1"/>
    <col min="322" max="322" width="10" bestFit="1" customWidth="1"/>
    <col min="323" max="324" width="11.28515625" bestFit="1" customWidth="1"/>
    <col min="325" max="325" width="6.7109375" bestFit="1" customWidth="1"/>
    <col min="326" max="326" width="10" bestFit="1" customWidth="1"/>
    <col min="327" max="327" width="9" bestFit="1" customWidth="1"/>
    <col min="328" max="328" width="10" bestFit="1" customWidth="1"/>
    <col min="329" max="330" width="11.28515625" bestFit="1" customWidth="1"/>
    <col min="331" max="332" width="12.42578125" bestFit="1" customWidth="1"/>
    <col min="333" max="333" width="9" bestFit="1" customWidth="1"/>
    <col min="334" max="334" width="10" bestFit="1" customWidth="1"/>
    <col min="335" max="335" width="7.85546875" bestFit="1" customWidth="1"/>
    <col min="336" max="336" width="10" bestFit="1" customWidth="1"/>
    <col min="337" max="337" width="9" bestFit="1" customWidth="1"/>
    <col min="338" max="338" width="10" bestFit="1" customWidth="1"/>
    <col min="339" max="340" width="11.28515625" bestFit="1" customWidth="1"/>
    <col min="341" max="341" width="7.85546875" bestFit="1" customWidth="1"/>
    <col min="342" max="342" width="10" bestFit="1" customWidth="1"/>
    <col min="343" max="343" width="9" bestFit="1" customWidth="1"/>
    <col min="344" max="344" width="10" bestFit="1" customWidth="1"/>
    <col min="345" max="345" width="7.85546875" bestFit="1" customWidth="1"/>
    <col min="346" max="346" width="10" bestFit="1" customWidth="1"/>
    <col min="347" max="348" width="9" bestFit="1" customWidth="1"/>
    <col min="349" max="349" width="10" bestFit="1" customWidth="1"/>
    <col min="350" max="350" width="7.85546875" bestFit="1" customWidth="1"/>
    <col min="351" max="351" width="10" bestFit="1" customWidth="1"/>
    <col min="352" max="353" width="12.42578125" bestFit="1" customWidth="1"/>
    <col min="354" max="354" width="9" bestFit="1" customWidth="1"/>
    <col min="355" max="355" width="10" bestFit="1" customWidth="1"/>
    <col min="356" max="356" width="9" bestFit="1" customWidth="1"/>
    <col min="357" max="357" width="10" bestFit="1" customWidth="1"/>
    <col min="358" max="358" width="9" bestFit="1" customWidth="1"/>
    <col min="359" max="359" width="10" bestFit="1" customWidth="1"/>
    <col min="360" max="361" width="10.140625" bestFit="1" customWidth="1"/>
    <col min="362" max="362" width="9" bestFit="1" customWidth="1"/>
    <col min="363" max="363" width="10" bestFit="1" customWidth="1"/>
    <col min="364" max="365" width="11.28515625" bestFit="1" customWidth="1"/>
    <col min="366" max="366" width="9" bestFit="1" customWidth="1"/>
    <col min="367" max="367" width="10" bestFit="1" customWidth="1"/>
    <col min="368" max="368" width="9" bestFit="1" customWidth="1"/>
    <col min="369" max="369" width="10" bestFit="1" customWidth="1"/>
    <col min="370" max="370" width="7.85546875" bestFit="1" customWidth="1"/>
    <col min="371" max="371" width="10" bestFit="1" customWidth="1"/>
    <col min="372" max="372" width="9" bestFit="1" customWidth="1"/>
    <col min="373" max="373" width="10" bestFit="1" customWidth="1"/>
    <col min="374" max="374" width="9" bestFit="1" customWidth="1"/>
    <col min="375" max="375" width="10" bestFit="1" customWidth="1"/>
    <col min="376" max="376" width="9" bestFit="1" customWidth="1"/>
    <col min="377" max="377" width="7.85546875" bestFit="1" customWidth="1"/>
    <col min="378" max="378" width="10" bestFit="1" customWidth="1"/>
    <col min="379" max="380" width="10.140625" bestFit="1" customWidth="1"/>
    <col min="381" max="381" width="7.85546875" bestFit="1" customWidth="1"/>
    <col min="382" max="382" width="10" bestFit="1" customWidth="1"/>
    <col min="383" max="383" width="9" bestFit="1" customWidth="1"/>
    <col min="384" max="384" width="10" bestFit="1" customWidth="1"/>
    <col min="385" max="390" width="11.28515625" bestFit="1" customWidth="1"/>
    <col min="391" max="392" width="12.42578125" bestFit="1" customWidth="1"/>
    <col min="393" max="396" width="11.28515625" bestFit="1" customWidth="1"/>
    <col min="397" max="397" width="7.85546875" bestFit="1" customWidth="1"/>
    <col min="398" max="398" width="10" bestFit="1" customWidth="1"/>
    <col min="399" max="399" width="9" bestFit="1" customWidth="1"/>
    <col min="400" max="400" width="10" bestFit="1" customWidth="1"/>
    <col min="401" max="401" width="9" bestFit="1" customWidth="1"/>
    <col min="402" max="402" width="10" bestFit="1" customWidth="1"/>
    <col min="403" max="403" width="9" bestFit="1" customWidth="1"/>
    <col min="404" max="404" width="10" bestFit="1" customWidth="1"/>
    <col min="405" max="406" width="10.140625" bestFit="1" customWidth="1"/>
    <col min="407" max="407" width="7.85546875" bestFit="1" customWidth="1"/>
    <col min="408" max="408" width="10" bestFit="1" customWidth="1"/>
    <col min="409" max="410" width="12.42578125" bestFit="1" customWidth="1"/>
    <col min="411" max="412" width="10.140625" bestFit="1" customWidth="1"/>
    <col min="413" max="413" width="9" bestFit="1" customWidth="1"/>
    <col min="414" max="414" width="10" bestFit="1" customWidth="1"/>
    <col min="415" max="416" width="11.28515625" bestFit="1" customWidth="1"/>
    <col min="417" max="418" width="12.42578125" bestFit="1" customWidth="1"/>
    <col min="419" max="420" width="10.140625" bestFit="1" customWidth="1"/>
    <col min="421" max="422" width="12.42578125" bestFit="1" customWidth="1"/>
    <col min="423" max="423" width="7.85546875" bestFit="1" customWidth="1"/>
    <col min="424" max="424" width="10" bestFit="1" customWidth="1"/>
    <col min="425" max="425" width="9" bestFit="1" customWidth="1"/>
    <col min="426" max="426" width="10" bestFit="1" customWidth="1"/>
    <col min="427" max="428" width="11.28515625" bestFit="1" customWidth="1"/>
    <col min="429" max="429" width="9" bestFit="1" customWidth="1"/>
    <col min="430" max="430" width="10" bestFit="1" customWidth="1"/>
    <col min="431" max="431" width="9" bestFit="1" customWidth="1"/>
    <col min="432" max="432" width="10" bestFit="1" customWidth="1"/>
    <col min="433" max="433" width="9" bestFit="1" customWidth="1"/>
    <col min="434" max="434" width="10" bestFit="1" customWidth="1"/>
    <col min="435" max="435" width="9" bestFit="1" customWidth="1"/>
    <col min="436" max="436" width="10" bestFit="1" customWidth="1"/>
    <col min="437" max="437" width="9" bestFit="1" customWidth="1"/>
    <col min="438" max="438" width="10" bestFit="1" customWidth="1"/>
    <col min="439" max="440" width="12.42578125" bestFit="1" customWidth="1"/>
    <col min="441" max="441" width="9" bestFit="1" customWidth="1"/>
    <col min="442" max="442" width="10" bestFit="1" customWidth="1"/>
    <col min="443" max="448" width="11.28515625" bestFit="1" customWidth="1"/>
    <col min="449" max="449" width="7.85546875" bestFit="1" customWidth="1"/>
    <col min="450" max="450" width="10" bestFit="1" customWidth="1"/>
    <col min="451" max="451" width="9" bestFit="1" customWidth="1"/>
    <col min="452" max="452" width="10" bestFit="1" customWidth="1"/>
    <col min="453" max="453" width="9" bestFit="1" customWidth="1"/>
    <col min="454" max="454" width="10" bestFit="1" customWidth="1"/>
    <col min="455" max="455" width="9" bestFit="1" customWidth="1"/>
    <col min="456" max="456" width="10" bestFit="1" customWidth="1"/>
    <col min="457" max="457" width="9" bestFit="1" customWidth="1"/>
    <col min="458" max="458" width="10" bestFit="1" customWidth="1"/>
    <col min="459" max="459" width="9" bestFit="1" customWidth="1"/>
    <col min="460" max="460" width="10" bestFit="1" customWidth="1"/>
    <col min="461" max="461" width="9" bestFit="1" customWidth="1"/>
    <col min="462" max="462" width="10" bestFit="1" customWidth="1"/>
    <col min="463" max="463" width="9" bestFit="1" customWidth="1"/>
    <col min="464" max="464" width="10" bestFit="1" customWidth="1"/>
    <col min="465" max="465" width="9" bestFit="1" customWidth="1"/>
    <col min="466" max="466" width="10" bestFit="1" customWidth="1"/>
    <col min="467" max="467" width="9" bestFit="1" customWidth="1"/>
    <col min="468" max="468" width="10" bestFit="1" customWidth="1"/>
    <col min="469" max="469" width="7.85546875" bestFit="1" customWidth="1"/>
    <col min="470" max="470" width="10" bestFit="1" customWidth="1"/>
    <col min="471" max="471" width="9" bestFit="1" customWidth="1"/>
    <col min="472" max="472" width="10" bestFit="1" customWidth="1"/>
    <col min="473" max="473" width="9" bestFit="1" customWidth="1"/>
    <col min="474" max="474" width="10" bestFit="1" customWidth="1"/>
    <col min="475" max="475" width="7.85546875" bestFit="1" customWidth="1"/>
    <col min="476" max="476" width="10" bestFit="1" customWidth="1"/>
    <col min="477" max="477" width="9" bestFit="1" customWidth="1"/>
    <col min="478" max="478" width="10" bestFit="1" customWidth="1"/>
    <col min="479" max="479" width="9" bestFit="1" customWidth="1"/>
    <col min="480" max="480" width="10" bestFit="1" customWidth="1"/>
    <col min="481" max="481" width="9" bestFit="1" customWidth="1"/>
    <col min="482" max="482" width="10" bestFit="1" customWidth="1"/>
    <col min="483" max="484" width="11.28515625" bestFit="1" customWidth="1"/>
    <col min="485" max="485" width="9" bestFit="1" customWidth="1"/>
    <col min="486" max="486" width="10" bestFit="1" customWidth="1"/>
    <col min="487" max="487" width="9" bestFit="1" customWidth="1"/>
    <col min="488" max="488" width="10" bestFit="1" customWidth="1"/>
    <col min="489" max="490" width="11.28515625" bestFit="1" customWidth="1"/>
    <col min="491" max="491" width="9" bestFit="1" customWidth="1"/>
    <col min="492" max="492" width="10" bestFit="1" customWidth="1"/>
    <col min="493" max="493" width="9" bestFit="1" customWidth="1"/>
    <col min="494" max="494" width="10" bestFit="1" customWidth="1"/>
    <col min="495" max="495" width="9" bestFit="1" customWidth="1"/>
    <col min="496" max="496" width="10" bestFit="1" customWidth="1"/>
    <col min="497" max="497" width="9" bestFit="1" customWidth="1"/>
    <col min="498" max="498" width="10" bestFit="1" customWidth="1"/>
    <col min="499" max="500" width="10.140625" bestFit="1" customWidth="1"/>
    <col min="501" max="501" width="9" bestFit="1" customWidth="1"/>
    <col min="502" max="502" width="10" bestFit="1" customWidth="1"/>
    <col min="503" max="503" width="9" bestFit="1" customWidth="1"/>
    <col min="504" max="504" width="10" bestFit="1" customWidth="1"/>
    <col min="505" max="505" width="9" bestFit="1" customWidth="1"/>
    <col min="506" max="506" width="10" bestFit="1" customWidth="1"/>
    <col min="507" max="507" width="9" bestFit="1" customWidth="1"/>
    <col min="508" max="508" width="10" bestFit="1" customWidth="1"/>
    <col min="509" max="510" width="11.28515625" bestFit="1" customWidth="1"/>
    <col min="511" max="511" width="7.85546875" bestFit="1" customWidth="1"/>
    <col min="512" max="512" width="10" bestFit="1" customWidth="1"/>
    <col min="513" max="514" width="9" bestFit="1" customWidth="1"/>
    <col min="515" max="515" width="10" bestFit="1" customWidth="1"/>
    <col min="516" max="517" width="10.140625" bestFit="1" customWidth="1"/>
    <col min="518" max="518" width="9" bestFit="1" customWidth="1"/>
    <col min="519" max="519" width="10" bestFit="1" customWidth="1"/>
    <col min="520" max="521" width="10.140625" bestFit="1" customWidth="1"/>
    <col min="522" max="522" width="7.85546875" bestFit="1" customWidth="1"/>
    <col min="523" max="523" width="10" bestFit="1" customWidth="1"/>
    <col min="524" max="524" width="7.85546875" bestFit="1" customWidth="1"/>
    <col min="525" max="525" width="10" bestFit="1" customWidth="1"/>
    <col min="526" max="526" width="9" bestFit="1" customWidth="1"/>
    <col min="527" max="527" width="10" bestFit="1" customWidth="1"/>
    <col min="528" max="529" width="11.28515625" bestFit="1" customWidth="1"/>
    <col min="530" max="530" width="9" bestFit="1" customWidth="1"/>
    <col min="531" max="531" width="10" bestFit="1" customWidth="1"/>
    <col min="532" max="532" width="7.85546875" bestFit="1" customWidth="1"/>
    <col min="533" max="533" width="10" bestFit="1" customWidth="1"/>
    <col min="534" max="535" width="12.42578125" bestFit="1" customWidth="1"/>
    <col min="536" max="536" width="9" bestFit="1" customWidth="1"/>
    <col min="537" max="537" width="10" bestFit="1" customWidth="1"/>
    <col min="538" max="538" width="9" bestFit="1" customWidth="1"/>
    <col min="539" max="539" width="10" bestFit="1" customWidth="1"/>
    <col min="540" max="540" width="9" bestFit="1" customWidth="1"/>
    <col min="541" max="541" width="10" bestFit="1" customWidth="1"/>
    <col min="542" max="542" width="9" bestFit="1" customWidth="1"/>
    <col min="543" max="543" width="10" bestFit="1" customWidth="1"/>
    <col min="544" max="544" width="9" bestFit="1" customWidth="1"/>
    <col min="545" max="545" width="10" bestFit="1" customWidth="1"/>
    <col min="546" max="546" width="9" bestFit="1" customWidth="1"/>
    <col min="547" max="547" width="10" bestFit="1" customWidth="1"/>
    <col min="548" max="548" width="6.7109375" bestFit="1" customWidth="1"/>
    <col min="549" max="549" width="10" bestFit="1" customWidth="1"/>
    <col min="550" max="550" width="9" bestFit="1" customWidth="1"/>
    <col min="551" max="551" width="10" bestFit="1" customWidth="1"/>
    <col min="552" max="552" width="7.85546875" bestFit="1" customWidth="1"/>
    <col min="553" max="553" width="10" bestFit="1" customWidth="1"/>
    <col min="554" max="555" width="10.140625" bestFit="1" customWidth="1"/>
    <col min="556" max="556" width="7.85546875" bestFit="1" customWidth="1"/>
    <col min="557" max="557" width="10" bestFit="1" customWidth="1"/>
    <col min="558" max="558" width="9" bestFit="1" customWidth="1"/>
    <col min="559" max="559" width="10" bestFit="1" customWidth="1"/>
    <col min="560" max="560" width="9" bestFit="1" customWidth="1"/>
    <col min="561" max="561" width="7.85546875" bestFit="1" customWidth="1"/>
    <col min="562" max="562" width="10" bestFit="1" customWidth="1"/>
    <col min="563" max="563" width="7.85546875" bestFit="1" customWidth="1"/>
    <col min="564" max="564" width="10" bestFit="1" customWidth="1"/>
    <col min="565" max="565" width="7.85546875" bestFit="1" customWidth="1"/>
    <col min="566" max="566" width="10" bestFit="1" customWidth="1"/>
    <col min="567" max="567" width="9" bestFit="1" customWidth="1"/>
    <col min="568" max="568" width="10" bestFit="1" customWidth="1"/>
    <col min="569" max="569" width="9" bestFit="1" customWidth="1"/>
    <col min="570" max="570" width="10" bestFit="1" customWidth="1"/>
    <col min="571" max="571" width="7.85546875" bestFit="1" customWidth="1"/>
    <col min="572" max="572" width="10" bestFit="1" customWidth="1"/>
    <col min="573" max="573" width="7.85546875" bestFit="1" customWidth="1"/>
    <col min="574" max="574" width="10" bestFit="1" customWidth="1"/>
    <col min="575" max="576" width="11.28515625" bestFit="1" customWidth="1"/>
    <col min="577" max="577" width="9" bestFit="1" customWidth="1"/>
    <col min="578" max="578" width="10" bestFit="1" customWidth="1"/>
    <col min="579" max="580" width="11.28515625" bestFit="1" customWidth="1"/>
    <col min="581" max="581" width="9" bestFit="1" customWidth="1"/>
    <col min="582" max="582" width="10" bestFit="1" customWidth="1"/>
    <col min="583" max="583" width="9" bestFit="1" customWidth="1"/>
    <col min="584" max="584" width="10" bestFit="1" customWidth="1"/>
    <col min="585" max="585" width="7.85546875" bestFit="1" customWidth="1"/>
    <col min="586" max="586" width="10" bestFit="1" customWidth="1"/>
    <col min="587" max="590" width="11.28515625" bestFit="1" customWidth="1"/>
    <col min="591" max="591" width="7.85546875" bestFit="1" customWidth="1"/>
    <col min="592" max="592" width="10" bestFit="1" customWidth="1"/>
    <col min="593" max="593" width="9" bestFit="1" customWidth="1"/>
    <col min="594" max="594" width="10" bestFit="1" customWidth="1"/>
    <col min="595" max="595" width="7.85546875" bestFit="1" customWidth="1"/>
    <col min="596" max="596" width="10" bestFit="1" customWidth="1"/>
    <col min="597" max="597" width="9" bestFit="1" customWidth="1"/>
    <col min="598" max="598" width="10" bestFit="1" customWidth="1"/>
    <col min="599" max="600" width="11.28515625" bestFit="1" customWidth="1"/>
    <col min="601" max="601" width="7.85546875" bestFit="1" customWidth="1"/>
    <col min="602" max="602" width="10" bestFit="1" customWidth="1"/>
    <col min="603" max="603" width="9" bestFit="1" customWidth="1"/>
    <col min="604" max="604" width="10" bestFit="1" customWidth="1"/>
    <col min="605" max="605" width="9" bestFit="1" customWidth="1"/>
    <col min="606" max="606" width="10" bestFit="1" customWidth="1"/>
    <col min="607" max="608" width="13.7109375" bestFit="1" customWidth="1"/>
    <col min="609" max="610" width="11.28515625" bestFit="1" customWidth="1"/>
    <col min="611" max="611" width="9" bestFit="1" customWidth="1"/>
    <col min="612" max="612" width="10" bestFit="1" customWidth="1"/>
    <col min="613" max="613" width="9" bestFit="1" customWidth="1"/>
    <col min="614" max="614" width="10" bestFit="1" customWidth="1"/>
    <col min="615" max="615" width="9" bestFit="1" customWidth="1"/>
    <col min="616" max="616" width="10" bestFit="1" customWidth="1"/>
    <col min="617" max="617" width="12.42578125" bestFit="1" customWidth="1"/>
    <col min="618" max="618" width="7.85546875" bestFit="1" customWidth="1"/>
    <col min="619" max="619" width="12.42578125" bestFit="1" customWidth="1"/>
    <col min="620" max="620" width="11.28515625" bestFit="1" customWidth="1"/>
    <col min="621" max="621" width="9" bestFit="1" customWidth="1"/>
    <col min="622" max="622" width="11.28515625" bestFit="1" customWidth="1"/>
    <col min="623" max="623" width="9" bestFit="1" customWidth="1"/>
    <col min="624" max="624" width="10" bestFit="1" customWidth="1"/>
    <col min="625" max="625" width="7.85546875" bestFit="1" customWidth="1"/>
    <col min="626" max="626" width="10" bestFit="1" customWidth="1"/>
    <col min="627" max="627" width="9" bestFit="1" customWidth="1"/>
    <col min="628" max="628" width="10" bestFit="1" customWidth="1"/>
    <col min="629" max="630" width="10.140625" bestFit="1" customWidth="1"/>
    <col min="631" max="631" width="9" bestFit="1" customWidth="1"/>
    <col min="632" max="632" width="10" bestFit="1" customWidth="1"/>
    <col min="633" max="634" width="12.42578125" bestFit="1" customWidth="1"/>
    <col min="635" max="635" width="9" bestFit="1" customWidth="1"/>
    <col min="636" max="636" width="10" bestFit="1" customWidth="1"/>
    <col min="637" max="637" width="9" bestFit="1" customWidth="1"/>
    <col min="638" max="638" width="10" bestFit="1" customWidth="1"/>
    <col min="639" max="640" width="12.42578125" bestFit="1" customWidth="1"/>
    <col min="641" max="642" width="13.7109375" bestFit="1" customWidth="1"/>
    <col min="643" max="643" width="7.85546875" bestFit="1" customWidth="1"/>
    <col min="644" max="644" width="10" bestFit="1" customWidth="1"/>
    <col min="645" max="650" width="12.42578125" bestFit="1" customWidth="1"/>
    <col min="651" max="651" width="9" bestFit="1" customWidth="1"/>
    <col min="652" max="652" width="10" bestFit="1" customWidth="1"/>
    <col min="653" max="653" width="7.85546875" bestFit="1" customWidth="1"/>
    <col min="654" max="654" width="10" bestFit="1" customWidth="1"/>
    <col min="655" max="656" width="12.42578125" bestFit="1" customWidth="1"/>
    <col min="657" max="657" width="7.85546875" bestFit="1" customWidth="1"/>
    <col min="658" max="658" width="10" bestFit="1" customWidth="1"/>
    <col min="659" max="659" width="7.85546875" bestFit="1" customWidth="1"/>
    <col min="660" max="660" width="10" bestFit="1" customWidth="1"/>
    <col min="661" max="661" width="9" bestFit="1" customWidth="1"/>
    <col min="662" max="662" width="10" bestFit="1" customWidth="1"/>
    <col min="663" max="663" width="9" bestFit="1" customWidth="1"/>
    <col min="664" max="664" width="10" bestFit="1" customWidth="1"/>
    <col min="665" max="666" width="10.140625" bestFit="1" customWidth="1"/>
    <col min="667" max="667" width="7.85546875" bestFit="1" customWidth="1"/>
    <col min="668" max="668" width="10" bestFit="1" customWidth="1"/>
    <col min="669" max="669" width="9" bestFit="1" customWidth="1"/>
    <col min="670" max="670" width="10" bestFit="1" customWidth="1"/>
    <col min="671" max="671" width="7.85546875" bestFit="1" customWidth="1"/>
    <col min="672" max="672" width="10" bestFit="1" customWidth="1"/>
    <col min="673" max="674" width="12.42578125" bestFit="1" customWidth="1"/>
    <col min="675" max="675" width="9" bestFit="1" customWidth="1"/>
    <col min="676" max="676" width="10" bestFit="1" customWidth="1"/>
    <col min="677" max="678" width="11.28515625" bestFit="1" customWidth="1"/>
    <col min="679" max="679" width="7.85546875" bestFit="1" customWidth="1"/>
    <col min="680" max="680" width="10" bestFit="1" customWidth="1"/>
    <col min="681" max="682" width="9" bestFit="1" customWidth="1"/>
    <col min="683" max="683" width="10" bestFit="1" customWidth="1"/>
    <col min="684" max="684" width="7.85546875" bestFit="1" customWidth="1"/>
    <col min="685" max="685" width="10" bestFit="1" customWidth="1"/>
    <col min="686" max="686" width="7.85546875" bestFit="1" customWidth="1"/>
    <col min="687" max="687" width="10" bestFit="1" customWidth="1"/>
    <col min="688" max="688" width="7.85546875" bestFit="1" customWidth="1"/>
    <col min="689" max="689" width="10" bestFit="1" customWidth="1"/>
    <col min="690" max="690" width="9" bestFit="1" customWidth="1"/>
    <col min="691" max="691" width="10" bestFit="1" customWidth="1"/>
    <col min="692" max="692" width="9" bestFit="1" customWidth="1"/>
    <col min="693" max="693" width="10" bestFit="1" customWidth="1"/>
    <col min="694" max="694" width="9" bestFit="1" customWidth="1"/>
    <col min="695" max="695" width="10" bestFit="1" customWidth="1"/>
    <col min="696" max="696" width="7.85546875" bestFit="1" customWidth="1"/>
    <col min="697" max="697" width="10" bestFit="1" customWidth="1"/>
    <col min="698" max="698" width="7.85546875" bestFit="1" customWidth="1"/>
    <col min="699" max="699" width="10" bestFit="1" customWidth="1"/>
    <col min="700" max="700" width="9" bestFit="1" customWidth="1"/>
    <col min="701" max="701" width="10" bestFit="1" customWidth="1"/>
    <col min="702" max="703" width="11.28515625" bestFit="1" customWidth="1"/>
    <col min="704" max="704" width="9" bestFit="1" customWidth="1"/>
    <col min="705" max="705" width="10" bestFit="1" customWidth="1"/>
    <col min="706" max="706" width="9" bestFit="1" customWidth="1"/>
    <col min="707" max="707" width="7.85546875" bestFit="1" customWidth="1"/>
    <col min="708" max="708" width="10" bestFit="1" customWidth="1"/>
    <col min="709" max="709" width="9" bestFit="1" customWidth="1"/>
    <col min="710" max="710" width="10" bestFit="1" customWidth="1"/>
    <col min="711" max="711" width="7.85546875" bestFit="1" customWidth="1"/>
    <col min="712" max="712" width="9" bestFit="1" customWidth="1"/>
    <col min="713" max="713" width="10" bestFit="1" customWidth="1"/>
    <col min="714" max="715" width="11.28515625" bestFit="1" customWidth="1"/>
    <col min="716" max="716" width="9" bestFit="1" customWidth="1"/>
    <col min="717" max="717" width="11.140625" bestFit="1" customWidth="1"/>
    <col min="718" max="718" width="7.85546875" bestFit="1" customWidth="1"/>
    <col min="719" max="719" width="11.140625" bestFit="1" customWidth="1"/>
    <col min="720" max="720" width="7.85546875" bestFit="1" customWidth="1"/>
    <col min="721" max="721" width="11.140625" bestFit="1" customWidth="1"/>
    <col min="722" max="722" width="9" bestFit="1" customWidth="1"/>
    <col min="723" max="723" width="11.140625" bestFit="1" customWidth="1"/>
    <col min="724" max="725" width="9" bestFit="1" customWidth="1"/>
    <col min="726" max="726" width="11.140625" bestFit="1" customWidth="1"/>
    <col min="727" max="728" width="11.28515625" bestFit="1" customWidth="1"/>
    <col min="729" max="729" width="7.85546875" bestFit="1" customWidth="1"/>
    <col min="730" max="730" width="11.140625" bestFit="1" customWidth="1"/>
    <col min="731" max="731" width="9" bestFit="1" customWidth="1"/>
    <col min="732" max="732" width="11.140625" bestFit="1" customWidth="1"/>
    <col min="733" max="733" width="9" bestFit="1" customWidth="1"/>
    <col min="734" max="734" width="11.140625" bestFit="1" customWidth="1"/>
    <col min="735" max="735" width="9" bestFit="1" customWidth="1"/>
    <col min="736" max="736" width="11.140625" bestFit="1" customWidth="1"/>
    <col min="737" max="738" width="11.28515625" bestFit="1" customWidth="1"/>
    <col min="739" max="739" width="7.85546875" bestFit="1" customWidth="1"/>
    <col min="740" max="740" width="11.140625" bestFit="1" customWidth="1"/>
    <col min="741" max="741" width="9" bestFit="1" customWidth="1"/>
    <col min="742" max="742" width="11.140625" bestFit="1" customWidth="1"/>
    <col min="743" max="743" width="7.85546875" bestFit="1" customWidth="1"/>
    <col min="744" max="744" width="11.140625" bestFit="1" customWidth="1"/>
    <col min="745" max="745" width="9" bestFit="1" customWidth="1"/>
    <col min="746" max="746" width="11.140625" bestFit="1" customWidth="1"/>
    <col min="747" max="747" width="9" bestFit="1" customWidth="1"/>
    <col min="748" max="748" width="11.140625" bestFit="1" customWidth="1"/>
    <col min="749" max="749" width="9" bestFit="1" customWidth="1"/>
    <col min="750" max="750" width="11.140625" bestFit="1" customWidth="1"/>
    <col min="751" max="751" width="7.85546875" bestFit="1" customWidth="1"/>
    <col min="752" max="752" width="11.140625" bestFit="1" customWidth="1"/>
    <col min="753" max="753" width="9" bestFit="1" customWidth="1"/>
    <col min="754" max="754" width="11.140625" bestFit="1" customWidth="1"/>
    <col min="755" max="755" width="9" bestFit="1" customWidth="1"/>
    <col min="756" max="756" width="11.140625" bestFit="1" customWidth="1"/>
    <col min="757" max="757" width="9" bestFit="1" customWidth="1"/>
    <col min="758" max="758" width="7.85546875" bestFit="1" customWidth="1"/>
    <col min="759" max="759" width="11.140625" bestFit="1" customWidth="1"/>
    <col min="760" max="760" width="9" bestFit="1" customWidth="1"/>
    <col min="761" max="761" width="11.140625" bestFit="1" customWidth="1"/>
    <col min="762" max="762" width="7.85546875" bestFit="1" customWidth="1"/>
    <col min="763" max="763" width="11.140625" bestFit="1" customWidth="1"/>
    <col min="764" max="764" width="9" bestFit="1" customWidth="1"/>
    <col min="765" max="765" width="7.85546875" bestFit="1" customWidth="1"/>
    <col min="766" max="766" width="11.140625" bestFit="1" customWidth="1"/>
    <col min="767" max="768" width="7.85546875" bestFit="1" customWidth="1"/>
    <col min="769" max="769" width="11.140625" bestFit="1" customWidth="1"/>
    <col min="770" max="770" width="9" bestFit="1" customWidth="1"/>
    <col min="771" max="771" width="11.140625" bestFit="1" customWidth="1"/>
    <col min="772" max="772" width="9" bestFit="1" customWidth="1"/>
    <col min="773" max="773" width="11.140625" bestFit="1" customWidth="1"/>
    <col min="774" max="774" width="9" bestFit="1" customWidth="1"/>
    <col min="775" max="775" width="11.140625" bestFit="1" customWidth="1"/>
    <col min="776" max="777" width="11.28515625" bestFit="1" customWidth="1"/>
    <col min="778" max="778" width="10.140625" bestFit="1" customWidth="1"/>
    <col min="779" max="779" width="11.140625" bestFit="1" customWidth="1"/>
    <col min="780" max="781" width="11.28515625" bestFit="1" customWidth="1"/>
    <col min="782" max="782" width="7.85546875" bestFit="1" customWidth="1"/>
    <col min="783" max="783" width="11.140625" bestFit="1" customWidth="1"/>
    <col min="784" max="784" width="9" bestFit="1" customWidth="1"/>
    <col min="785" max="785" width="11.140625" bestFit="1" customWidth="1"/>
    <col min="786" max="786" width="9" bestFit="1" customWidth="1"/>
    <col min="787" max="787" width="11.140625" bestFit="1" customWidth="1"/>
    <col min="788" max="788" width="10.140625" bestFit="1" customWidth="1"/>
    <col min="789" max="789" width="11.140625" bestFit="1" customWidth="1"/>
    <col min="790" max="790" width="9" bestFit="1" customWidth="1"/>
    <col min="791" max="791" width="11.140625" bestFit="1" customWidth="1"/>
    <col min="792" max="792" width="7.85546875" bestFit="1" customWidth="1"/>
    <col min="793" max="793" width="11.140625" bestFit="1" customWidth="1"/>
    <col min="794" max="794" width="9" bestFit="1" customWidth="1"/>
    <col min="795" max="795" width="11.140625" bestFit="1" customWidth="1"/>
    <col min="796" max="796" width="9" bestFit="1" customWidth="1"/>
    <col min="797" max="797" width="11.140625" bestFit="1" customWidth="1"/>
    <col min="798" max="798" width="9" bestFit="1" customWidth="1"/>
    <col min="799" max="799" width="11.140625" bestFit="1" customWidth="1"/>
    <col min="800" max="800" width="9" bestFit="1" customWidth="1"/>
    <col min="801" max="801" width="11.140625" bestFit="1" customWidth="1"/>
    <col min="802" max="802" width="9" bestFit="1" customWidth="1"/>
    <col min="803" max="803" width="11.140625" bestFit="1" customWidth="1"/>
    <col min="804" max="804" width="9" bestFit="1" customWidth="1"/>
    <col min="805" max="805" width="11.140625" bestFit="1" customWidth="1"/>
    <col min="806" max="806" width="9" bestFit="1" customWidth="1"/>
    <col min="807" max="807" width="11.140625" bestFit="1" customWidth="1"/>
    <col min="808" max="809" width="12.42578125" bestFit="1" customWidth="1"/>
    <col min="810" max="810" width="10.140625" bestFit="1" customWidth="1"/>
    <col min="811" max="811" width="11.140625" bestFit="1" customWidth="1"/>
    <col min="812" max="813" width="12.42578125" bestFit="1" customWidth="1"/>
    <col min="814" max="814" width="9" bestFit="1" customWidth="1"/>
    <col min="815" max="815" width="11.140625" bestFit="1" customWidth="1"/>
    <col min="816" max="816" width="9" bestFit="1" customWidth="1"/>
    <col min="817" max="817" width="11.140625" bestFit="1" customWidth="1"/>
    <col min="818" max="818" width="9" bestFit="1" customWidth="1"/>
    <col min="819" max="819" width="11.140625" bestFit="1" customWidth="1"/>
    <col min="820" max="821" width="11.28515625" bestFit="1" customWidth="1"/>
    <col min="822" max="822" width="9" bestFit="1" customWidth="1"/>
    <col min="823" max="823" width="11.140625" bestFit="1" customWidth="1"/>
    <col min="824" max="824" width="10.140625" bestFit="1" customWidth="1"/>
    <col min="825" max="825" width="11.140625" bestFit="1" customWidth="1"/>
    <col min="826" max="827" width="12.42578125" bestFit="1" customWidth="1"/>
    <col min="828" max="828" width="7.85546875" bestFit="1" customWidth="1"/>
    <col min="829" max="829" width="11.140625" bestFit="1" customWidth="1"/>
    <col min="830" max="830" width="9" bestFit="1" customWidth="1"/>
    <col min="831" max="831" width="11.140625" bestFit="1" customWidth="1"/>
    <col min="832" max="832" width="7.85546875" bestFit="1" customWidth="1"/>
    <col min="833" max="833" width="11.140625" bestFit="1" customWidth="1"/>
    <col min="834" max="834" width="9" bestFit="1" customWidth="1"/>
    <col min="835" max="835" width="11.140625" bestFit="1" customWidth="1"/>
    <col min="836" max="836" width="9" bestFit="1" customWidth="1"/>
    <col min="837" max="837" width="11.140625" bestFit="1" customWidth="1"/>
    <col min="838" max="843" width="12.42578125" bestFit="1" customWidth="1"/>
    <col min="844" max="844" width="7.85546875" bestFit="1" customWidth="1"/>
    <col min="845" max="845" width="11.140625" bestFit="1" customWidth="1"/>
    <col min="846" max="847" width="7.85546875" bestFit="1" customWidth="1"/>
    <col min="848" max="848" width="11.140625" bestFit="1" customWidth="1"/>
    <col min="849" max="850" width="9" bestFit="1" customWidth="1"/>
    <col min="851" max="851" width="11.140625" bestFit="1" customWidth="1"/>
    <col min="852" max="852" width="10.140625" bestFit="1" customWidth="1"/>
    <col min="853" max="853" width="11.140625" bestFit="1" customWidth="1"/>
    <col min="854" max="854" width="10.140625" bestFit="1" customWidth="1"/>
    <col min="855" max="855" width="11.140625" bestFit="1" customWidth="1"/>
    <col min="856" max="856" width="9" bestFit="1" customWidth="1"/>
    <col min="857" max="857" width="11.140625" bestFit="1" customWidth="1"/>
    <col min="858" max="858" width="9" bestFit="1" customWidth="1"/>
    <col min="859" max="859" width="11.140625" bestFit="1" customWidth="1"/>
    <col min="860" max="860" width="7.85546875" bestFit="1" customWidth="1"/>
    <col min="861" max="861" width="11.140625" bestFit="1" customWidth="1"/>
    <col min="862" max="862" width="7.85546875" bestFit="1" customWidth="1"/>
    <col min="863" max="863" width="11.140625" bestFit="1" customWidth="1"/>
    <col min="864" max="864" width="9" bestFit="1" customWidth="1"/>
    <col min="865" max="865" width="11.140625" bestFit="1" customWidth="1"/>
    <col min="866" max="866" width="9" bestFit="1" customWidth="1"/>
    <col min="867" max="867" width="11.140625" bestFit="1" customWidth="1"/>
    <col min="868" max="868" width="9" bestFit="1" customWidth="1"/>
    <col min="869" max="869" width="11.140625" bestFit="1" customWidth="1"/>
    <col min="870" max="870" width="9" bestFit="1" customWidth="1"/>
    <col min="871" max="871" width="11.140625" bestFit="1" customWidth="1"/>
    <col min="872" max="872" width="7.85546875" bestFit="1" customWidth="1"/>
    <col min="873" max="873" width="11.140625" bestFit="1" customWidth="1"/>
    <col min="874" max="874" width="7.85546875" bestFit="1" customWidth="1"/>
    <col min="875" max="875" width="11.140625" bestFit="1" customWidth="1"/>
    <col min="876" max="876" width="11.28515625" bestFit="1" customWidth="1"/>
    <col min="877" max="877" width="7.85546875" bestFit="1" customWidth="1"/>
    <col min="878" max="878" width="11.28515625" bestFit="1" customWidth="1"/>
    <col min="879" max="879" width="9" bestFit="1" customWidth="1"/>
    <col min="880" max="880" width="11.140625" bestFit="1" customWidth="1"/>
    <col min="881" max="881" width="10.140625" bestFit="1" customWidth="1"/>
    <col min="882" max="882" width="9" bestFit="1" customWidth="1"/>
    <col min="883" max="883" width="11.140625" bestFit="1" customWidth="1"/>
    <col min="884" max="884" width="9" bestFit="1" customWidth="1"/>
    <col min="885" max="885" width="11.140625" bestFit="1" customWidth="1"/>
    <col min="886" max="886" width="9" bestFit="1" customWidth="1"/>
    <col min="887" max="887" width="11.140625" bestFit="1" customWidth="1"/>
    <col min="888" max="888" width="9" bestFit="1" customWidth="1"/>
    <col min="889" max="889" width="11.140625" bestFit="1" customWidth="1"/>
    <col min="890" max="890" width="9" bestFit="1" customWidth="1"/>
    <col min="891" max="891" width="11.140625" bestFit="1" customWidth="1"/>
    <col min="892" max="892" width="10.140625" bestFit="1" customWidth="1"/>
    <col min="893" max="893" width="11.140625" bestFit="1" customWidth="1"/>
    <col min="894" max="894" width="7.85546875" bestFit="1" customWidth="1"/>
    <col min="895" max="895" width="11.140625" bestFit="1" customWidth="1"/>
    <col min="896" max="896" width="7.85546875" bestFit="1" customWidth="1"/>
    <col min="897" max="897" width="11.140625" bestFit="1" customWidth="1"/>
    <col min="898" max="898" width="10.140625" bestFit="1" customWidth="1"/>
    <col min="899" max="899" width="11.140625" bestFit="1" customWidth="1"/>
    <col min="900" max="900" width="7.85546875" bestFit="1" customWidth="1"/>
    <col min="901" max="901" width="11.140625" bestFit="1" customWidth="1"/>
    <col min="902" max="903" width="11.28515625" bestFit="1" customWidth="1"/>
    <col min="904" max="904" width="9" bestFit="1" customWidth="1"/>
    <col min="905" max="905" width="11.140625" bestFit="1" customWidth="1"/>
    <col min="906" max="906" width="9" bestFit="1" customWidth="1"/>
    <col min="907" max="907" width="11.140625" bestFit="1" customWidth="1"/>
    <col min="908" max="908" width="9" bestFit="1" customWidth="1"/>
    <col min="909" max="909" width="11.140625" bestFit="1" customWidth="1"/>
    <col min="910" max="910" width="9" bestFit="1" customWidth="1"/>
    <col min="911" max="911" width="11.140625" bestFit="1" customWidth="1"/>
    <col min="912" max="912" width="7.85546875" bestFit="1" customWidth="1"/>
    <col min="913" max="913" width="11.140625" bestFit="1" customWidth="1"/>
    <col min="914" max="914" width="10.140625" bestFit="1" customWidth="1"/>
    <col min="915" max="915" width="11.140625" bestFit="1" customWidth="1"/>
    <col min="916" max="916" width="9" bestFit="1" customWidth="1"/>
    <col min="917" max="917" width="10.140625" bestFit="1" customWidth="1"/>
    <col min="918" max="918" width="11.140625" bestFit="1" customWidth="1"/>
    <col min="919" max="919" width="9" bestFit="1" customWidth="1"/>
    <col min="920" max="920" width="11.140625" bestFit="1" customWidth="1"/>
    <col min="921" max="921" width="9" bestFit="1" customWidth="1"/>
    <col min="922" max="922" width="11.140625" bestFit="1" customWidth="1"/>
    <col min="923" max="923" width="10.140625" bestFit="1" customWidth="1"/>
    <col min="924" max="924" width="11.140625" bestFit="1" customWidth="1"/>
    <col min="925" max="925" width="9" bestFit="1" customWidth="1"/>
    <col min="926" max="926" width="11.140625" bestFit="1" customWidth="1"/>
    <col min="927" max="927" width="9" bestFit="1" customWidth="1"/>
    <col min="928" max="928" width="11.140625" bestFit="1" customWidth="1"/>
    <col min="929" max="929" width="9" bestFit="1" customWidth="1"/>
    <col min="930" max="930" width="11.140625" bestFit="1" customWidth="1"/>
    <col min="931" max="931" width="7.85546875" bestFit="1" customWidth="1"/>
    <col min="932" max="932" width="11.140625" bestFit="1" customWidth="1"/>
    <col min="933" max="933" width="7.85546875" bestFit="1" customWidth="1"/>
    <col min="934" max="934" width="11.140625" bestFit="1" customWidth="1"/>
    <col min="935" max="935" width="9" bestFit="1" customWidth="1"/>
    <col min="936" max="936" width="11.140625" bestFit="1" customWidth="1"/>
    <col min="937" max="937" width="9" bestFit="1" customWidth="1"/>
    <col min="938" max="938" width="11.140625" bestFit="1" customWidth="1"/>
    <col min="939" max="939" width="9" bestFit="1" customWidth="1"/>
    <col min="940" max="940" width="11.140625" bestFit="1" customWidth="1"/>
    <col min="941" max="942" width="9" bestFit="1" customWidth="1"/>
    <col min="943" max="943" width="11.140625" bestFit="1" customWidth="1"/>
    <col min="944" max="944" width="9" bestFit="1" customWidth="1"/>
    <col min="945" max="945" width="11.140625" bestFit="1" customWidth="1"/>
    <col min="946" max="946" width="9" bestFit="1" customWidth="1"/>
    <col min="947" max="947" width="7.85546875" bestFit="1" customWidth="1"/>
    <col min="948" max="948" width="11.140625" bestFit="1" customWidth="1"/>
    <col min="949" max="949" width="9" bestFit="1" customWidth="1"/>
    <col min="950" max="950" width="11.140625" bestFit="1" customWidth="1"/>
    <col min="951" max="951" width="9" bestFit="1" customWidth="1"/>
    <col min="952" max="952" width="11.140625" bestFit="1" customWidth="1"/>
    <col min="953" max="953" width="9" bestFit="1" customWidth="1"/>
    <col min="954" max="954" width="11.140625" bestFit="1" customWidth="1"/>
    <col min="955" max="955" width="9" bestFit="1" customWidth="1"/>
    <col min="956" max="956" width="11.140625" bestFit="1" customWidth="1"/>
    <col min="957" max="957" width="7.85546875" bestFit="1" customWidth="1"/>
    <col min="958" max="958" width="11.140625" bestFit="1" customWidth="1"/>
    <col min="959" max="959" width="9" bestFit="1" customWidth="1"/>
    <col min="960" max="960" width="11.140625" bestFit="1" customWidth="1"/>
    <col min="961" max="961" width="9" bestFit="1" customWidth="1"/>
    <col min="962" max="962" width="11.140625" bestFit="1" customWidth="1"/>
    <col min="963" max="963" width="9" bestFit="1" customWidth="1"/>
    <col min="964" max="964" width="7.85546875" bestFit="1" customWidth="1"/>
    <col min="965" max="965" width="11.140625" bestFit="1" customWidth="1"/>
    <col min="966" max="968" width="11.28515625" bestFit="1" customWidth="1"/>
    <col min="969" max="969" width="9" bestFit="1" customWidth="1"/>
    <col min="970" max="970" width="11.28515625" bestFit="1" customWidth="1"/>
    <col min="971" max="971" width="9" bestFit="1" customWidth="1"/>
    <col min="972" max="972" width="11.140625" bestFit="1" customWidth="1"/>
    <col min="973" max="973" width="9" bestFit="1" customWidth="1"/>
    <col min="974" max="977" width="11.28515625" bestFit="1" customWidth="1"/>
    <col min="978" max="978" width="10.140625" bestFit="1" customWidth="1"/>
    <col min="979" max="979" width="9" bestFit="1" customWidth="1"/>
    <col min="980" max="980" width="11.140625" bestFit="1" customWidth="1"/>
    <col min="981" max="982" width="9" bestFit="1" customWidth="1"/>
    <col min="983" max="983" width="11.140625" bestFit="1" customWidth="1"/>
    <col min="984" max="984" width="9" bestFit="1" customWidth="1"/>
    <col min="985" max="985" width="11.140625" bestFit="1" customWidth="1"/>
    <col min="986" max="986" width="7.85546875" bestFit="1" customWidth="1"/>
    <col min="987" max="987" width="11.140625" bestFit="1" customWidth="1"/>
    <col min="988" max="988" width="7.5703125" bestFit="1" customWidth="1"/>
    <col min="989" max="989" width="11.140625" bestFit="1" customWidth="1"/>
    <col min="990" max="990" width="9" bestFit="1" customWidth="1"/>
    <col min="991" max="991" width="11.140625" bestFit="1" customWidth="1"/>
    <col min="992" max="992" width="9" bestFit="1" customWidth="1"/>
    <col min="993" max="993" width="11.140625" bestFit="1" customWidth="1"/>
    <col min="994" max="994" width="9" bestFit="1" customWidth="1"/>
    <col min="995" max="995" width="11.140625" bestFit="1" customWidth="1"/>
    <col min="996" max="996" width="9" bestFit="1" customWidth="1"/>
    <col min="997" max="997" width="7.85546875" bestFit="1" customWidth="1"/>
    <col min="998" max="998" width="11.140625" bestFit="1" customWidth="1"/>
    <col min="999" max="999" width="9" bestFit="1" customWidth="1"/>
    <col min="1000" max="1000" width="11.140625" bestFit="1" customWidth="1"/>
    <col min="1001" max="1002" width="12.42578125" bestFit="1" customWidth="1"/>
    <col min="1003" max="1003" width="9" bestFit="1" customWidth="1"/>
    <col min="1004" max="1004" width="11.140625" bestFit="1" customWidth="1"/>
    <col min="1005" max="1005" width="10.140625" bestFit="1" customWidth="1"/>
    <col min="1006" max="1006" width="11.140625" bestFit="1" customWidth="1"/>
    <col min="1007" max="1007" width="9" bestFit="1" customWidth="1"/>
    <col min="1008" max="1009" width="11.28515625" bestFit="1" customWidth="1"/>
    <col min="1010" max="1010" width="10.140625" bestFit="1" customWidth="1"/>
    <col min="1011" max="1011" width="11.140625" bestFit="1" customWidth="1"/>
    <col min="1012" max="1012" width="9" bestFit="1" customWidth="1"/>
    <col min="1013" max="1013" width="11.140625" bestFit="1" customWidth="1"/>
    <col min="1014" max="1014" width="7.85546875" bestFit="1" customWidth="1"/>
    <col min="1015" max="1015" width="11.140625" bestFit="1" customWidth="1"/>
    <col min="1016" max="1016" width="9" bestFit="1" customWidth="1"/>
    <col min="1017" max="1017" width="11.140625" bestFit="1" customWidth="1"/>
    <col min="1018" max="1019" width="11.28515625" bestFit="1" customWidth="1"/>
    <col min="1020" max="1020" width="9" bestFit="1" customWidth="1"/>
    <col min="1021" max="1021" width="11.140625" bestFit="1" customWidth="1"/>
    <col min="1022" max="1022" width="9" bestFit="1" customWidth="1"/>
    <col min="1023" max="1023" width="11.140625" bestFit="1" customWidth="1"/>
    <col min="1024" max="1024" width="9" bestFit="1" customWidth="1"/>
    <col min="1025" max="1025" width="11.140625" bestFit="1" customWidth="1"/>
    <col min="1026" max="1026" width="9" bestFit="1" customWidth="1"/>
    <col min="1027" max="1027" width="11.140625" bestFit="1" customWidth="1"/>
    <col min="1028" max="1028" width="9" bestFit="1" customWidth="1"/>
    <col min="1029" max="1029" width="11.140625" bestFit="1" customWidth="1"/>
    <col min="1030" max="1031" width="11.28515625" bestFit="1" customWidth="1"/>
    <col min="1032" max="1032" width="7.85546875" bestFit="1" customWidth="1"/>
    <col min="1033" max="1033" width="11.140625" bestFit="1" customWidth="1"/>
    <col min="1034" max="1034" width="9" bestFit="1" customWidth="1"/>
    <col min="1035" max="1035" width="11.140625" bestFit="1" customWidth="1"/>
    <col min="1036" max="1036" width="7.85546875" bestFit="1" customWidth="1"/>
    <col min="1037" max="1037" width="11.140625" customWidth="1"/>
    <col min="1038" max="1038" width="9" bestFit="1" customWidth="1"/>
    <col min="1039" max="1039" width="11.140625" bestFit="1" customWidth="1"/>
    <col min="1040" max="1040" width="9" bestFit="1" customWidth="1"/>
    <col min="1041" max="1041" width="11.140625" bestFit="1" customWidth="1"/>
    <col min="1042" max="1042" width="7.85546875" bestFit="1" customWidth="1"/>
    <col min="1043" max="1043" width="11.140625" bestFit="1" customWidth="1"/>
    <col min="1044" max="1044" width="9" bestFit="1" customWidth="1"/>
    <col min="1045" max="1045" width="11.140625" bestFit="1" customWidth="1"/>
    <col min="1046" max="1046" width="9" bestFit="1" customWidth="1"/>
    <col min="1047" max="1047" width="11.140625" bestFit="1" customWidth="1"/>
    <col min="1048" max="1048" width="11.28515625" bestFit="1" customWidth="1"/>
    <col min="1049" max="1049" width="7.85546875" bestFit="1" customWidth="1"/>
    <col min="1050" max="1050" width="11.28515625" bestFit="1" customWidth="1"/>
    <col min="1051" max="1051" width="7.85546875" bestFit="1" customWidth="1"/>
    <col min="1052" max="1052" width="11.140625" bestFit="1" customWidth="1"/>
    <col min="1053" max="1053" width="9" bestFit="1" customWidth="1"/>
    <col min="1054" max="1054" width="11.140625" bestFit="1" customWidth="1"/>
    <col min="1055" max="1055" width="10.140625" bestFit="1" customWidth="1"/>
    <col min="1056" max="1056" width="11.140625" bestFit="1" customWidth="1"/>
    <col min="1057" max="1057" width="9" bestFit="1" customWidth="1"/>
    <col min="1058" max="1058" width="11.140625" bestFit="1" customWidth="1"/>
    <col min="1059" max="1059" width="7.85546875" bestFit="1" customWidth="1"/>
    <col min="1060" max="1060" width="9" bestFit="1" customWidth="1"/>
    <col min="1061" max="1061" width="11.140625" bestFit="1" customWidth="1"/>
    <col min="1062" max="1062" width="9" bestFit="1" customWidth="1"/>
    <col min="1063" max="1063" width="11.140625" bestFit="1" customWidth="1"/>
    <col min="1064" max="1064" width="7.85546875" bestFit="1" customWidth="1"/>
    <col min="1065" max="1065" width="11.140625" bestFit="1" customWidth="1"/>
    <col min="1066" max="1066" width="9" bestFit="1" customWidth="1"/>
    <col min="1067" max="1067" width="11.140625" bestFit="1" customWidth="1"/>
    <col min="1068" max="1068" width="9" bestFit="1" customWidth="1"/>
    <col min="1069" max="1069" width="11.140625" bestFit="1" customWidth="1"/>
    <col min="1070" max="1070" width="9" bestFit="1" customWidth="1"/>
    <col min="1071" max="1071" width="11.140625" bestFit="1" customWidth="1"/>
    <col min="1072" max="1072" width="9" bestFit="1" customWidth="1"/>
    <col min="1073" max="1073" width="11.140625" bestFit="1" customWidth="1"/>
    <col min="1074" max="1075" width="9" bestFit="1" customWidth="1"/>
    <col min="1076" max="1076" width="11.140625" bestFit="1" customWidth="1"/>
    <col min="1077" max="1077" width="7.85546875" bestFit="1" customWidth="1"/>
    <col min="1078" max="1078" width="11.140625" bestFit="1" customWidth="1"/>
    <col min="1079" max="1080" width="9" bestFit="1" customWidth="1"/>
    <col min="1081" max="1081" width="11.140625" bestFit="1" customWidth="1"/>
    <col min="1082" max="1082" width="7.85546875" bestFit="1" customWidth="1"/>
    <col min="1083" max="1083" width="11.140625" bestFit="1" customWidth="1"/>
    <col min="1084" max="1084" width="9" bestFit="1" customWidth="1"/>
    <col min="1085" max="1085" width="11.140625" bestFit="1" customWidth="1"/>
    <col min="1086" max="1086" width="9" bestFit="1" customWidth="1"/>
    <col min="1087" max="1087" width="11.140625" bestFit="1" customWidth="1"/>
    <col min="1088" max="1088" width="9" bestFit="1" customWidth="1"/>
    <col min="1089" max="1089" width="11.140625" bestFit="1" customWidth="1"/>
    <col min="1090" max="1091" width="9" bestFit="1" customWidth="1"/>
    <col min="1092" max="1092" width="11.140625" bestFit="1" customWidth="1"/>
    <col min="1093" max="1093" width="9" bestFit="1" customWidth="1"/>
    <col min="1094" max="1094" width="11.140625" bestFit="1" customWidth="1"/>
    <col min="1095" max="1095" width="7.85546875" bestFit="1" customWidth="1"/>
    <col min="1096" max="1096" width="11.140625" bestFit="1" customWidth="1"/>
    <col min="1097" max="1098" width="9" bestFit="1" customWidth="1"/>
    <col min="1099" max="1099" width="11.140625" bestFit="1" customWidth="1"/>
    <col min="1100" max="1100" width="9" bestFit="1" customWidth="1"/>
    <col min="1101" max="1101" width="11.140625" bestFit="1" customWidth="1"/>
    <col min="1102" max="1103" width="9" bestFit="1" customWidth="1"/>
    <col min="1104" max="1104" width="11.140625" bestFit="1" customWidth="1"/>
    <col min="1105" max="1105" width="9" bestFit="1" customWidth="1"/>
    <col min="1106" max="1106" width="11.140625" bestFit="1" customWidth="1"/>
    <col min="1107" max="1107" width="7.85546875" bestFit="1" customWidth="1"/>
    <col min="1108" max="1108" width="11.140625" bestFit="1" customWidth="1"/>
    <col min="1109" max="1109" width="9" bestFit="1" customWidth="1"/>
    <col min="1110" max="1110" width="11.140625" bestFit="1" customWidth="1"/>
    <col min="1111" max="1111" width="9" bestFit="1" customWidth="1"/>
    <col min="1112" max="1112" width="11.140625" bestFit="1" customWidth="1"/>
    <col min="1113" max="1113" width="7.85546875" bestFit="1" customWidth="1"/>
    <col min="1114" max="1114" width="11.140625" bestFit="1" customWidth="1"/>
    <col min="1115" max="1115" width="7.85546875" bestFit="1" customWidth="1"/>
    <col min="1116" max="1116" width="11.140625" bestFit="1" customWidth="1"/>
    <col min="1117" max="1117" width="9" bestFit="1" customWidth="1"/>
    <col min="1118" max="1118" width="11.140625" bestFit="1" customWidth="1"/>
    <col min="1119" max="1119" width="9" bestFit="1" customWidth="1"/>
    <col min="1120" max="1120" width="11.140625" bestFit="1" customWidth="1"/>
    <col min="1121" max="1121" width="7.85546875" bestFit="1" customWidth="1"/>
    <col min="1122" max="1122" width="11.140625" bestFit="1" customWidth="1"/>
    <col min="1123" max="1123" width="7.5703125" bestFit="1" customWidth="1"/>
    <col min="1124" max="1124" width="11.140625" bestFit="1" customWidth="1"/>
    <col min="1125" max="1125" width="7.85546875" bestFit="1" customWidth="1"/>
    <col min="1126" max="1126" width="11.140625" bestFit="1" customWidth="1"/>
    <col min="1127" max="1127" width="9" bestFit="1" customWidth="1"/>
    <col min="1128" max="1128" width="11.140625" bestFit="1" customWidth="1"/>
    <col min="1129" max="1129" width="9" bestFit="1" customWidth="1"/>
    <col min="1130" max="1130" width="11.140625" bestFit="1" customWidth="1"/>
    <col min="1131" max="1131" width="7.85546875" bestFit="1" customWidth="1"/>
    <col min="1132" max="1132" width="11.140625" bestFit="1" customWidth="1"/>
    <col min="1133" max="1133" width="7.85546875" bestFit="1" customWidth="1"/>
    <col min="1134" max="1134" width="11.140625" bestFit="1" customWidth="1"/>
    <col min="1135" max="1135" width="9" bestFit="1" customWidth="1"/>
    <col min="1136" max="1136" width="11.140625" bestFit="1" customWidth="1"/>
    <col min="1137" max="1137" width="9" bestFit="1" customWidth="1"/>
    <col min="1138" max="1138" width="11.140625" bestFit="1" customWidth="1"/>
    <col min="1139" max="1139" width="9" bestFit="1" customWidth="1"/>
    <col min="1140" max="1140" width="7.85546875" bestFit="1" customWidth="1"/>
    <col min="1141" max="1141" width="11.140625" bestFit="1" customWidth="1"/>
    <col min="1142" max="1142" width="9" bestFit="1" customWidth="1"/>
    <col min="1143" max="1143" width="11.140625" bestFit="1" customWidth="1"/>
    <col min="1144" max="1144" width="7.85546875" bestFit="1" customWidth="1"/>
    <col min="1145" max="1145" width="9" bestFit="1" customWidth="1"/>
    <col min="1146" max="1146" width="11.140625" bestFit="1" customWidth="1"/>
    <col min="1147" max="1147" width="9" bestFit="1" customWidth="1"/>
    <col min="1148" max="1148" width="11.140625" bestFit="1" customWidth="1"/>
    <col min="1149" max="1149" width="7.85546875" bestFit="1" customWidth="1"/>
    <col min="1150" max="1150" width="11.140625" bestFit="1" customWidth="1"/>
    <col min="1151" max="1151" width="9" bestFit="1" customWidth="1"/>
    <col min="1152" max="1152" width="7.85546875" bestFit="1" customWidth="1"/>
    <col min="1153" max="1153" width="11.140625" bestFit="1" customWidth="1"/>
    <col min="1154" max="1154" width="9" bestFit="1" customWidth="1"/>
    <col min="1155" max="1155" width="7.85546875" bestFit="1" customWidth="1"/>
    <col min="1156" max="1156" width="11.140625" bestFit="1" customWidth="1"/>
    <col min="1157" max="1157" width="9" bestFit="1" customWidth="1"/>
    <col min="1158" max="1158" width="11.140625" bestFit="1" customWidth="1"/>
    <col min="1159" max="1159" width="9" bestFit="1" customWidth="1"/>
    <col min="1160" max="1160" width="11.140625" bestFit="1" customWidth="1"/>
    <col min="1161" max="1161" width="9" bestFit="1" customWidth="1"/>
    <col min="1162" max="1162" width="7.85546875" bestFit="1" customWidth="1"/>
    <col min="1163" max="1163" width="11.140625" bestFit="1" customWidth="1"/>
    <col min="1164" max="1164" width="9" bestFit="1" customWidth="1"/>
    <col min="1165" max="1165" width="11.140625" bestFit="1" customWidth="1"/>
    <col min="1166" max="1167" width="9" bestFit="1" customWidth="1"/>
    <col min="1168" max="1168" width="11.140625" bestFit="1" customWidth="1"/>
    <col min="1169" max="1169" width="7.85546875" bestFit="1" customWidth="1"/>
    <col min="1170" max="1170" width="11.140625" bestFit="1" customWidth="1"/>
    <col min="1171" max="1171" width="9" bestFit="1" customWidth="1"/>
    <col min="1172" max="1172" width="11.140625" bestFit="1" customWidth="1"/>
    <col min="1173" max="1173" width="9" bestFit="1" customWidth="1"/>
    <col min="1174" max="1174" width="11.140625" bestFit="1" customWidth="1"/>
    <col min="1175" max="1175" width="9" bestFit="1" customWidth="1"/>
    <col min="1176" max="1176" width="11.140625" bestFit="1" customWidth="1"/>
    <col min="1177" max="1177" width="9" bestFit="1" customWidth="1"/>
    <col min="1178" max="1178" width="11.140625" bestFit="1" customWidth="1"/>
    <col min="1179" max="1179" width="9" bestFit="1" customWidth="1"/>
    <col min="1180" max="1180" width="11.140625" bestFit="1" customWidth="1"/>
    <col min="1181" max="1181" width="7.5703125" bestFit="1" customWidth="1"/>
    <col min="1182" max="1182" width="11.140625" bestFit="1" customWidth="1"/>
    <col min="1183" max="1183" width="9" bestFit="1" customWidth="1"/>
    <col min="1184" max="1184" width="11.140625" bestFit="1" customWidth="1"/>
    <col min="1185" max="1185" width="7.85546875" bestFit="1" customWidth="1"/>
    <col min="1186" max="1186" width="11.140625" bestFit="1" customWidth="1"/>
    <col min="1187" max="1187" width="7.85546875" bestFit="1" customWidth="1"/>
    <col min="1188" max="1188" width="11.140625" bestFit="1" customWidth="1"/>
    <col min="1189" max="1189" width="10.140625" bestFit="1" customWidth="1"/>
    <col min="1190" max="1190" width="11.140625" bestFit="1" customWidth="1"/>
    <col min="1191" max="1191" width="7.85546875" bestFit="1" customWidth="1"/>
    <col min="1192" max="1192" width="11.140625" bestFit="1" customWidth="1"/>
    <col min="1193" max="1193" width="9" bestFit="1" customWidth="1"/>
    <col min="1194" max="1194" width="11.140625" bestFit="1" customWidth="1"/>
    <col min="1195" max="1195" width="9" bestFit="1" customWidth="1"/>
    <col min="1196" max="1196" width="11.140625" bestFit="1" customWidth="1"/>
    <col min="1197" max="1197" width="9" bestFit="1" customWidth="1"/>
    <col min="1198" max="1198" width="11.140625" bestFit="1" customWidth="1"/>
    <col min="1199" max="1199" width="9" bestFit="1" customWidth="1"/>
    <col min="1200" max="1200" width="11.140625" bestFit="1" customWidth="1"/>
    <col min="1201" max="1201" width="9" bestFit="1" customWidth="1"/>
    <col min="1202" max="1202" width="11.140625" bestFit="1" customWidth="1"/>
    <col min="1203" max="1203" width="9" bestFit="1" customWidth="1"/>
    <col min="1204" max="1204" width="11.140625" bestFit="1" customWidth="1"/>
    <col min="1205" max="1206" width="9" bestFit="1" customWidth="1"/>
    <col min="1207" max="1207" width="11.140625" bestFit="1" customWidth="1"/>
    <col min="1208" max="1208" width="9" bestFit="1" customWidth="1"/>
    <col min="1209" max="1209" width="7.85546875" bestFit="1" customWidth="1"/>
    <col min="1210" max="1210" width="11.140625" bestFit="1" customWidth="1"/>
    <col min="1211" max="1212" width="9" bestFit="1" customWidth="1"/>
    <col min="1213" max="1213" width="11.140625" bestFit="1" customWidth="1"/>
    <col min="1214" max="1214" width="9" bestFit="1" customWidth="1"/>
    <col min="1215" max="1215" width="11.140625" bestFit="1" customWidth="1"/>
    <col min="1216" max="1216" width="7.85546875" bestFit="1" customWidth="1"/>
    <col min="1217" max="1217" width="11.140625" bestFit="1" customWidth="1"/>
    <col min="1218" max="1218" width="9" bestFit="1" customWidth="1"/>
    <col min="1219" max="1219" width="11.140625" bestFit="1" customWidth="1"/>
    <col min="1220" max="1221" width="11.28515625" bestFit="1" customWidth="1"/>
    <col min="1222" max="1223" width="9" bestFit="1" customWidth="1"/>
    <col min="1224" max="1224" width="11.140625" bestFit="1" customWidth="1"/>
    <col min="1225" max="1225" width="9" bestFit="1" customWidth="1"/>
    <col min="1226" max="1226" width="11.140625" bestFit="1" customWidth="1"/>
    <col min="1227" max="1228" width="9" bestFit="1" customWidth="1"/>
    <col min="1229" max="1229" width="11.140625" bestFit="1" customWidth="1"/>
    <col min="1230" max="1231" width="9" bestFit="1" customWidth="1"/>
    <col min="1232" max="1232" width="11.140625" bestFit="1" customWidth="1"/>
    <col min="1233" max="1233" width="10.140625" bestFit="1" customWidth="1"/>
    <col min="1234" max="1234" width="11.140625" bestFit="1" customWidth="1"/>
    <col min="1235" max="1235" width="9" bestFit="1" customWidth="1"/>
    <col min="1236" max="1236" width="11.140625" bestFit="1" customWidth="1"/>
    <col min="1237" max="1237" width="7.85546875" bestFit="1" customWidth="1"/>
    <col min="1238" max="1238" width="11.140625" bestFit="1" customWidth="1"/>
    <col min="1239" max="1242" width="11.28515625" bestFit="1" customWidth="1"/>
    <col min="1243" max="1243" width="9" bestFit="1" customWidth="1"/>
    <col min="1244" max="1244" width="11.140625" bestFit="1" customWidth="1"/>
    <col min="1245" max="1245" width="7.85546875" bestFit="1" customWidth="1"/>
    <col min="1246" max="1246" width="11.140625" bestFit="1" customWidth="1"/>
    <col min="1247" max="1248" width="12.42578125" bestFit="1" customWidth="1"/>
    <col min="1249" max="1249" width="7.85546875" bestFit="1" customWidth="1"/>
    <col min="1250" max="1250" width="11.140625" bestFit="1" customWidth="1"/>
    <col min="1251" max="1251" width="9" bestFit="1" customWidth="1"/>
    <col min="1252" max="1252" width="11.140625" bestFit="1" customWidth="1"/>
    <col min="1253" max="1253" width="7.85546875" bestFit="1" customWidth="1"/>
    <col min="1254" max="1254" width="11.140625" bestFit="1" customWidth="1"/>
    <col min="1255" max="1255" width="10.140625" bestFit="1" customWidth="1"/>
    <col min="1256" max="1256" width="11.140625" bestFit="1" customWidth="1"/>
    <col min="1257" max="1257" width="7.85546875" bestFit="1" customWidth="1"/>
    <col min="1258" max="1258" width="11.140625" bestFit="1" customWidth="1"/>
    <col min="1259" max="1259" width="10.140625" bestFit="1" customWidth="1"/>
    <col min="1260" max="1260" width="11.140625" bestFit="1" customWidth="1"/>
    <col min="1261" max="1261" width="10.140625" bestFit="1" customWidth="1"/>
    <col min="1262" max="1262" width="11.140625" bestFit="1" customWidth="1"/>
    <col min="1263" max="1263" width="7.85546875" bestFit="1" customWidth="1"/>
    <col min="1264" max="1264" width="11.140625" bestFit="1" customWidth="1"/>
    <col min="1265" max="1265" width="9" bestFit="1" customWidth="1"/>
    <col min="1266" max="1266" width="11.140625" bestFit="1" customWidth="1"/>
    <col min="1267" max="1268" width="12.42578125" bestFit="1" customWidth="1"/>
    <col min="1269" max="1269" width="10.140625" bestFit="1" customWidth="1"/>
    <col min="1270" max="1270" width="11.140625" bestFit="1" customWidth="1"/>
    <col min="1271" max="1272" width="9" bestFit="1" customWidth="1"/>
    <col min="1273" max="1273" width="11.140625" bestFit="1" customWidth="1"/>
    <col min="1274" max="1274" width="7.85546875" bestFit="1" customWidth="1"/>
    <col min="1275" max="1275" width="11.140625" bestFit="1" customWidth="1"/>
    <col min="1276" max="1276" width="7.85546875" bestFit="1" customWidth="1"/>
    <col min="1277" max="1277" width="11.140625" bestFit="1" customWidth="1"/>
    <col min="1278" max="1281" width="11.28515625" bestFit="1" customWidth="1"/>
    <col min="1282" max="1282" width="9" bestFit="1" customWidth="1"/>
    <col min="1283" max="1283" width="11.140625" bestFit="1" customWidth="1"/>
    <col min="1284" max="1285" width="11.28515625" bestFit="1" customWidth="1"/>
    <col min="1286" max="1286" width="7.85546875" bestFit="1" customWidth="1"/>
    <col min="1287" max="1287" width="11.140625" bestFit="1" customWidth="1"/>
    <col min="1288" max="1288" width="7.85546875" bestFit="1" customWidth="1"/>
    <col min="1289" max="1289" width="11.140625" bestFit="1" customWidth="1"/>
    <col min="1290" max="1290" width="9" bestFit="1" customWidth="1"/>
    <col min="1291" max="1291" width="11.140625" bestFit="1" customWidth="1"/>
    <col min="1292" max="1292" width="7.85546875" bestFit="1" customWidth="1"/>
    <col min="1293" max="1293" width="11.140625" bestFit="1" customWidth="1"/>
    <col min="1294" max="1294" width="7.85546875" bestFit="1" customWidth="1"/>
    <col min="1295" max="1295" width="11.140625" bestFit="1" customWidth="1"/>
    <col min="1296" max="1297" width="12.42578125" bestFit="1" customWidth="1"/>
    <col min="1298" max="1298" width="7.85546875" bestFit="1" customWidth="1"/>
    <col min="1299" max="1299" width="11.140625" bestFit="1" customWidth="1"/>
    <col min="1300" max="1300" width="7.85546875" bestFit="1" customWidth="1"/>
    <col min="1301" max="1301" width="11.140625" bestFit="1" customWidth="1"/>
    <col min="1302" max="1302" width="7.85546875" bestFit="1" customWidth="1"/>
    <col min="1303" max="1303" width="11.140625" bestFit="1" customWidth="1"/>
    <col min="1304" max="1304" width="7.85546875" bestFit="1" customWidth="1"/>
    <col min="1305" max="1305" width="11.140625" bestFit="1" customWidth="1"/>
    <col min="1306" max="1306" width="9" bestFit="1" customWidth="1"/>
    <col min="1307" max="1307" width="11.140625" bestFit="1" customWidth="1"/>
    <col min="1308" max="1308" width="9" bestFit="1" customWidth="1"/>
    <col min="1309" max="1309" width="11.140625" bestFit="1" customWidth="1"/>
    <col min="1310" max="1310" width="9" bestFit="1" customWidth="1"/>
    <col min="1311" max="1311" width="11.140625" bestFit="1" customWidth="1"/>
    <col min="1312" max="1312" width="7.85546875" bestFit="1" customWidth="1"/>
    <col min="1313" max="1313" width="11.140625" bestFit="1" customWidth="1"/>
    <col min="1314" max="1314" width="9" bestFit="1" customWidth="1"/>
    <col min="1315" max="1315" width="11.140625" bestFit="1" customWidth="1"/>
    <col min="1316" max="1316" width="7.85546875" bestFit="1" customWidth="1"/>
    <col min="1317" max="1317" width="11.140625" bestFit="1" customWidth="1"/>
    <col min="1318" max="1318" width="7.85546875" bestFit="1" customWidth="1"/>
    <col min="1319" max="1319" width="11.140625" bestFit="1" customWidth="1"/>
    <col min="1320" max="1320" width="9" bestFit="1" customWidth="1"/>
    <col min="1321" max="1321" width="11.140625" bestFit="1" customWidth="1"/>
    <col min="1322" max="1322" width="7.85546875" bestFit="1" customWidth="1"/>
    <col min="1323" max="1323" width="11.140625" bestFit="1" customWidth="1"/>
    <col min="1324" max="1325" width="9" bestFit="1" customWidth="1"/>
    <col min="1326" max="1326" width="11.140625" bestFit="1" customWidth="1"/>
    <col min="1327" max="1327" width="7.85546875" bestFit="1" customWidth="1"/>
    <col min="1328" max="1328" width="11.140625" bestFit="1" customWidth="1"/>
    <col min="1329" max="1329" width="7.85546875" bestFit="1" customWidth="1"/>
    <col min="1330" max="1330" width="11.140625" bestFit="1" customWidth="1"/>
    <col min="1331" max="1331" width="10.140625" bestFit="1" customWidth="1"/>
    <col min="1332" max="1332" width="11.140625" bestFit="1" customWidth="1"/>
    <col min="1333" max="1333" width="9" bestFit="1" customWidth="1"/>
    <col min="1334" max="1334" width="11.140625" bestFit="1" customWidth="1"/>
    <col min="1335" max="1335" width="7.85546875" bestFit="1" customWidth="1"/>
    <col min="1336" max="1336" width="11.140625" bestFit="1" customWidth="1"/>
    <col min="1337" max="1337" width="7.85546875" bestFit="1" customWidth="1"/>
    <col min="1338" max="1338" width="11.140625" bestFit="1" customWidth="1"/>
    <col min="1339" max="1339" width="9" bestFit="1" customWidth="1"/>
    <col min="1340" max="1340" width="11.140625" bestFit="1" customWidth="1"/>
    <col min="1341" max="1341" width="7.85546875" bestFit="1" customWidth="1"/>
    <col min="1342" max="1342" width="11.140625" bestFit="1" customWidth="1"/>
    <col min="1343" max="1343" width="9" bestFit="1" customWidth="1"/>
    <col min="1344" max="1344" width="11.140625" bestFit="1" customWidth="1"/>
    <col min="1345" max="1345" width="9" bestFit="1" customWidth="1"/>
    <col min="1346" max="1346" width="11.140625" bestFit="1" customWidth="1"/>
    <col min="1347" max="1347" width="9" bestFit="1" customWidth="1"/>
    <col min="1348" max="1348" width="7.85546875" bestFit="1" customWidth="1"/>
    <col min="1349" max="1349" width="11.140625" bestFit="1" customWidth="1"/>
    <col min="1350" max="1350" width="9" bestFit="1" customWidth="1"/>
    <col min="1351" max="1351" width="10.140625" bestFit="1" customWidth="1"/>
    <col min="1352" max="1352" width="11.140625" bestFit="1" customWidth="1"/>
    <col min="1353" max="1353" width="7.85546875" bestFit="1" customWidth="1"/>
    <col min="1354" max="1354" width="11.140625" bestFit="1" customWidth="1"/>
    <col min="1355" max="1355" width="7.85546875" bestFit="1" customWidth="1"/>
    <col min="1356" max="1356" width="11.140625" bestFit="1" customWidth="1"/>
    <col min="1357" max="1358" width="9" bestFit="1" customWidth="1"/>
    <col min="1359" max="1359" width="11.140625" bestFit="1" customWidth="1"/>
    <col min="1360" max="1360" width="7.85546875" bestFit="1" customWidth="1"/>
    <col min="1361" max="1361" width="11.140625" bestFit="1" customWidth="1"/>
    <col min="1362" max="1362" width="9" bestFit="1" customWidth="1"/>
    <col min="1363" max="1363" width="11.140625" bestFit="1" customWidth="1"/>
    <col min="1364" max="1364" width="7.85546875" bestFit="1" customWidth="1"/>
    <col min="1365" max="1365" width="11.140625" bestFit="1" customWidth="1"/>
    <col min="1366" max="1366" width="9" bestFit="1" customWidth="1"/>
    <col min="1367" max="1367" width="11.140625" bestFit="1" customWidth="1"/>
    <col min="1368" max="1368" width="9" bestFit="1" customWidth="1"/>
    <col min="1369" max="1369" width="11.140625" bestFit="1" customWidth="1"/>
    <col min="1370" max="1370" width="9" bestFit="1" customWidth="1"/>
    <col min="1371" max="1371" width="7.85546875" bestFit="1" customWidth="1"/>
    <col min="1372" max="1372" width="11.140625" bestFit="1" customWidth="1"/>
    <col min="1373" max="1373" width="7.85546875" bestFit="1" customWidth="1"/>
    <col min="1374" max="1374" width="11.140625" bestFit="1" customWidth="1"/>
    <col min="1375" max="1375" width="9" bestFit="1" customWidth="1"/>
    <col min="1376" max="1376" width="7.85546875" bestFit="1" customWidth="1"/>
    <col min="1377" max="1377" width="11.140625" bestFit="1" customWidth="1"/>
    <col min="1378" max="1378" width="11.28515625" bestFit="1" customWidth="1"/>
    <col min="1379" max="1379" width="9" bestFit="1" customWidth="1"/>
    <col min="1380" max="1380" width="11.28515625" bestFit="1" customWidth="1"/>
    <col min="1381" max="1381" width="7.85546875" bestFit="1" customWidth="1"/>
    <col min="1382" max="1382" width="11.140625" bestFit="1" customWidth="1"/>
    <col min="1383" max="1383" width="7.85546875" bestFit="1" customWidth="1"/>
    <col min="1384" max="1384" width="11.140625" bestFit="1" customWidth="1"/>
    <col min="1385" max="1385" width="7.85546875" bestFit="1" customWidth="1"/>
    <col min="1386" max="1386" width="11.140625" bestFit="1" customWidth="1"/>
    <col min="1387" max="1387" width="9" bestFit="1" customWidth="1"/>
    <col min="1388" max="1388" width="11.140625" bestFit="1" customWidth="1"/>
    <col min="1389" max="1389" width="7.85546875" bestFit="1" customWidth="1"/>
    <col min="1390" max="1390" width="11.140625" bestFit="1" customWidth="1"/>
    <col min="1391" max="1391" width="9" bestFit="1" customWidth="1"/>
    <col min="1392" max="1392" width="11.140625" bestFit="1" customWidth="1"/>
    <col min="1393" max="1394" width="9" bestFit="1" customWidth="1"/>
    <col min="1395" max="1395" width="11.140625" bestFit="1" customWidth="1"/>
    <col min="1396" max="1397" width="12.42578125" bestFit="1" customWidth="1"/>
    <col min="1398" max="1398" width="9" bestFit="1" customWidth="1"/>
    <col min="1399" max="1399" width="11.140625" bestFit="1" customWidth="1"/>
    <col min="1400" max="1401" width="9" bestFit="1" customWidth="1"/>
    <col min="1402" max="1402" width="11.140625" bestFit="1" customWidth="1"/>
    <col min="1403" max="1403" width="9" bestFit="1" customWidth="1"/>
    <col min="1404" max="1404" width="11.140625" bestFit="1" customWidth="1"/>
    <col min="1405" max="1405" width="9" bestFit="1" customWidth="1"/>
    <col min="1406" max="1406" width="11.140625" bestFit="1" customWidth="1"/>
    <col min="1407" max="1407" width="9" bestFit="1" customWidth="1"/>
    <col min="1408" max="1408" width="11.140625" bestFit="1" customWidth="1"/>
    <col min="1409" max="1409" width="9" bestFit="1" customWidth="1"/>
    <col min="1410" max="1410" width="11.140625" bestFit="1" customWidth="1"/>
    <col min="1411" max="1411" width="10.140625" bestFit="1" customWidth="1"/>
    <col min="1412" max="1412" width="11.140625" bestFit="1" customWidth="1"/>
    <col min="1413" max="1413" width="9" bestFit="1" customWidth="1"/>
    <col min="1414" max="1414" width="11.140625" bestFit="1" customWidth="1"/>
    <col min="1415" max="1415" width="10.140625" bestFit="1" customWidth="1"/>
    <col min="1416" max="1416" width="11.140625" bestFit="1" customWidth="1"/>
    <col min="1417" max="1417" width="9" bestFit="1" customWidth="1"/>
    <col min="1418" max="1418" width="11.140625" bestFit="1" customWidth="1"/>
    <col min="1419" max="1419" width="10.140625" bestFit="1" customWidth="1"/>
    <col min="1420" max="1420" width="11.140625" bestFit="1" customWidth="1"/>
    <col min="1421" max="1421" width="9" bestFit="1" customWidth="1"/>
    <col min="1422" max="1422" width="11.140625" bestFit="1" customWidth="1"/>
    <col min="1423" max="1423" width="10.140625" bestFit="1" customWidth="1"/>
    <col min="1424" max="1424" width="11.140625" bestFit="1" customWidth="1"/>
    <col min="1425" max="1425" width="10.140625" bestFit="1" customWidth="1"/>
    <col min="1426" max="1426" width="11.140625" bestFit="1" customWidth="1"/>
    <col min="1427" max="1428" width="9" bestFit="1" customWidth="1"/>
    <col min="1429" max="1429" width="11.140625" bestFit="1" customWidth="1"/>
    <col min="1430" max="1430" width="10.140625" bestFit="1" customWidth="1"/>
    <col min="1431" max="1431" width="11.140625" bestFit="1" customWidth="1"/>
    <col min="1432" max="1432" width="9" bestFit="1" customWidth="1"/>
    <col min="1433" max="1433" width="11.140625" bestFit="1" customWidth="1"/>
    <col min="1434" max="1435" width="11.28515625" bestFit="1" customWidth="1"/>
    <col min="1436" max="1436" width="9" bestFit="1" customWidth="1"/>
    <col min="1437" max="1437" width="11.140625" bestFit="1" customWidth="1"/>
    <col min="1438" max="1438" width="9" bestFit="1" customWidth="1"/>
    <col min="1439" max="1439" width="11.140625" bestFit="1" customWidth="1"/>
    <col min="1440" max="1440" width="9" bestFit="1" customWidth="1"/>
    <col min="1441" max="1441" width="11.140625" bestFit="1" customWidth="1"/>
    <col min="1442" max="1442" width="9" bestFit="1" customWidth="1"/>
    <col min="1443" max="1443" width="11.140625" bestFit="1" customWidth="1"/>
    <col min="1444" max="1444" width="9" bestFit="1" customWidth="1"/>
    <col min="1445" max="1445" width="11.140625" bestFit="1" customWidth="1"/>
    <col min="1446" max="1446" width="9" bestFit="1" customWidth="1"/>
    <col min="1447" max="1447" width="7.85546875" bestFit="1" customWidth="1"/>
    <col min="1448" max="1448" width="11.140625" bestFit="1" customWidth="1"/>
    <col min="1449" max="1449" width="7.5703125" bestFit="1" customWidth="1"/>
    <col min="1450" max="1450" width="11.140625" bestFit="1" customWidth="1"/>
    <col min="1451" max="1451" width="7.85546875" bestFit="1" customWidth="1"/>
    <col min="1452" max="1452" width="11.140625" bestFit="1" customWidth="1"/>
    <col min="1453" max="1453" width="9" bestFit="1" customWidth="1"/>
    <col min="1454" max="1454" width="11.140625" bestFit="1" customWidth="1"/>
    <col min="1455" max="1455" width="10.140625" bestFit="1" customWidth="1"/>
    <col min="1456" max="1456" width="11.140625" bestFit="1" customWidth="1"/>
    <col min="1457" max="1457" width="9" bestFit="1" customWidth="1"/>
    <col min="1458" max="1458" width="11.140625" bestFit="1" customWidth="1"/>
    <col min="1459" max="1459" width="9" bestFit="1" customWidth="1"/>
    <col min="1460" max="1460" width="11.140625" bestFit="1" customWidth="1"/>
    <col min="1461" max="1461" width="9" bestFit="1" customWidth="1"/>
    <col min="1462" max="1462" width="11.140625" bestFit="1" customWidth="1"/>
    <col min="1463" max="1463" width="7.85546875" bestFit="1" customWidth="1"/>
    <col min="1464" max="1464" width="11.140625" bestFit="1" customWidth="1"/>
    <col min="1465" max="1465" width="9" bestFit="1" customWidth="1"/>
    <col min="1466" max="1466" width="11.140625" bestFit="1" customWidth="1"/>
    <col min="1467" max="1467" width="10.140625" bestFit="1" customWidth="1"/>
    <col min="1468" max="1468" width="11.140625" bestFit="1" customWidth="1"/>
    <col min="1469" max="1469" width="9" bestFit="1" customWidth="1"/>
    <col min="1470" max="1470" width="11.140625" bestFit="1" customWidth="1"/>
    <col min="1471" max="1471" width="9" bestFit="1" customWidth="1"/>
    <col min="1472" max="1472" width="7.85546875" bestFit="1" customWidth="1"/>
    <col min="1473" max="1473" width="11.140625" bestFit="1" customWidth="1"/>
    <col min="1474" max="1474" width="7.85546875" bestFit="1" customWidth="1"/>
    <col min="1475" max="1475" width="11.140625" bestFit="1" customWidth="1"/>
    <col min="1476" max="1476" width="7.85546875" bestFit="1" customWidth="1"/>
    <col min="1477" max="1477" width="11.140625" bestFit="1" customWidth="1"/>
    <col min="1478" max="1478" width="9" bestFit="1" customWidth="1"/>
    <col min="1479" max="1479" width="11.140625" bestFit="1" customWidth="1"/>
    <col min="1480" max="1480" width="9" bestFit="1" customWidth="1"/>
    <col min="1481" max="1481" width="11.140625" bestFit="1" customWidth="1"/>
    <col min="1482" max="1482" width="7.85546875" bestFit="1" customWidth="1"/>
    <col min="1483" max="1483" width="11.140625" bestFit="1" customWidth="1"/>
    <col min="1484" max="1484" width="7.85546875" bestFit="1" customWidth="1"/>
    <col min="1485" max="1485" width="11.140625" bestFit="1" customWidth="1"/>
    <col min="1486" max="1486" width="7.85546875" bestFit="1" customWidth="1"/>
    <col min="1487" max="1487" width="11.140625" bestFit="1" customWidth="1"/>
    <col min="1488" max="1488" width="9" bestFit="1" customWidth="1"/>
    <col min="1489" max="1489" width="11.140625" bestFit="1" customWidth="1"/>
    <col min="1490" max="1490" width="9" bestFit="1" customWidth="1"/>
    <col min="1491" max="1491" width="11.140625" bestFit="1" customWidth="1"/>
    <col min="1492" max="1492" width="7.85546875" bestFit="1" customWidth="1"/>
    <col min="1493" max="1493" width="11.140625" bestFit="1" customWidth="1"/>
    <col min="1494" max="1494" width="9" bestFit="1" customWidth="1"/>
    <col min="1495" max="1495" width="11.140625" bestFit="1" customWidth="1"/>
    <col min="1496" max="1496" width="9" bestFit="1" customWidth="1"/>
    <col min="1497" max="1497" width="11.140625" bestFit="1" customWidth="1"/>
    <col min="1498" max="1498" width="9" bestFit="1" customWidth="1"/>
    <col min="1499" max="1499" width="11.140625" bestFit="1" customWidth="1"/>
    <col min="1500" max="1500" width="7.85546875" bestFit="1" customWidth="1"/>
    <col min="1501" max="1501" width="11.140625" bestFit="1" customWidth="1"/>
    <col min="1502" max="1502" width="9" bestFit="1" customWidth="1"/>
    <col min="1503" max="1503" width="11.140625" bestFit="1" customWidth="1"/>
    <col min="1504" max="1504" width="7.85546875" bestFit="1" customWidth="1"/>
    <col min="1505" max="1505" width="11.140625" bestFit="1" customWidth="1"/>
    <col min="1506" max="1506" width="7.85546875" bestFit="1" customWidth="1"/>
    <col min="1507" max="1507" width="11.140625" bestFit="1" customWidth="1"/>
    <col min="1508" max="1508" width="9" bestFit="1" customWidth="1"/>
    <col min="1509" max="1509" width="11.140625" bestFit="1" customWidth="1"/>
    <col min="1510" max="1510" width="7.85546875" bestFit="1" customWidth="1"/>
    <col min="1511" max="1511" width="11.140625" bestFit="1" customWidth="1"/>
    <col min="1512" max="1512" width="7.85546875" bestFit="1" customWidth="1"/>
    <col min="1513" max="1513" width="11.140625" bestFit="1" customWidth="1"/>
    <col min="1514" max="1514" width="7.85546875" bestFit="1" customWidth="1"/>
    <col min="1515" max="1515" width="11.140625" bestFit="1" customWidth="1"/>
    <col min="1516" max="1516" width="9" bestFit="1" customWidth="1"/>
    <col min="1517" max="1517" width="11.140625" bestFit="1" customWidth="1"/>
    <col min="1518" max="1518" width="10.140625" bestFit="1" customWidth="1"/>
    <col min="1519" max="1519" width="11.140625" bestFit="1" customWidth="1"/>
    <col min="1520" max="1520" width="9" bestFit="1" customWidth="1"/>
    <col min="1521" max="1521" width="11.140625" bestFit="1" customWidth="1"/>
    <col min="1522" max="1522" width="7.85546875" bestFit="1" customWidth="1"/>
    <col min="1523" max="1523" width="11.140625" bestFit="1" customWidth="1"/>
    <col min="1524" max="1524" width="9" bestFit="1" customWidth="1"/>
    <col min="1525" max="1525" width="11.140625" bestFit="1" customWidth="1"/>
    <col min="1526" max="1526" width="7.85546875" bestFit="1" customWidth="1"/>
    <col min="1527" max="1527" width="11.140625" bestFit="1" customWidth="1"/>
    <col min="1528" max="1528" width="7.85546875" bestFit="1" customWidth="1"/>
    <col min="1529" max="1529" width="11.140625" bestFit="1" customWidth="1"/>
    <col min="1530" max="1530" width="7.5703125" bestFit="1" customWidth="1"/>
    <col min="1531" max="1531" width="11.140625" bestFit="1" customWidth="1"/>
    <col min="1532" max="1532" width="7.85546875" bestFit="1" customWidth="1"/>
    <col min="1533" max="1533" width="11.140625" bestFit="1" customWidth="1"/>
    <col min="1534" max="1534" width="9" bestFit="1" customWidth="1"/>
    <col min="1535" max="1535" width="11.140625" bestFit="1" customWidth="1"/>
    <col min="1536" max="1536" width="7.85546875" bestFit="1" customWidth="1"/>
    <col min="1537" max="1537" width="11.140625" bestFit="1" customWidth="1"/>
    <col min="1538" max="1538" width="7.85546875" bestFit="1" customWidth="1"/>
    <col min="1539" max="1539" width="11.140625" bestFit="1" customWidth="1"/>
    <col min="1540" max="1540" width="9" bestFit="1" customWidth="1"/>
    <col min="1541" max="1541" width="11.140625" bestFit="1" customWidth="1"/>
    <col min="1542" max="1542" width="9" bestFit="1" customWidth="1"/>
    <col min="1543" max="1543" width="11.140625" bestFit="1" customWidth="1"/>
    <col min="1544" max="1544" width="9" bestFit="1" customWidth="1"/>
    <col min="1545" max="1545" width="11.140625" bestFit="1" customWidth="1"/>
    <col min="1546" max="1546" width="9" bestFit="1" customWidth="1"/>
    <col min="1547" max="1547" width="11.140625" bestFit="1" customWidth="1"/>
    <col min="1548" max="1548" width="9" bestFit="1" customWidth="1"/>
    <col min="1549" max="1549" width="11.140625" bestFit="1" customWidth="1"/>
    <col min="1550" max="1550" width="7.85546875" bestFit="1" customWidth="1"/>
    <col min="1551" max="1551" width="11.140625" bestFit="1" customWidth="1"/>
    <col min="1552" max="1552" width="9" bestFit="1" customWidth="1"/>
    <col min="1553" max="1553" width="11.140625" bestFit="1" customWidth="1"/>
    <col min="1554" max="1554" width="9" bestFit="1" customWidth="1"/>
    <col min="1555" max="1555" width="11.140625" bestFit="1" customWidth="1"/>
    <col min="1556" max="1556" width="9" bestFit="1" customWidth="1"/>
    <col min="1557" max="1557" width="11.140625" bestFit="1" customWidth="1"/>
    <col min="1558" max="1558" width="7.85546875" bestFit="1" customWidth="1"/>
    <col min="1559" max="1559" width="11.140625" bestFit="1" customWidth="1"/>
    <col min="1560" max="1560" width="9" bestFit="1" customWidth="1"/>
    <col min="1561" max="1561" width="11.140625" bestFit="1" customWidth="1"/>
    <col min="1562" max="1562" width="9" bestFit="1" customWidth="1"/>
    <col min="1563" max="1563" width="11.140625" bestFit="1" customWidth="1"/>
    <col min="1564" max="1564" width="10.140625" bestFit="1" customWidth="1"/>
    <col min="1565" max="1565" width="11.140625" bestFit="1" customWidth="1"/>
    <col min="1566" max="1567" width="11.28515625" bestFit="1" customWidth="1"/>
    <col min="1568" max="1568" width="7.85546875" bestFit="1" customWidth="1"/>
    <col min="1569" max="1569" width="11.140625" bestFit="1" customWidth="1"/>
    <col min="1570" max="1570" width="9" bestFit="1" customWidth="1"/>
    <col min="1571" max="1571" width="11.140625" bestFit="1" customWidth="1"/>
    <col min="1572" max="1572" width="9" bestFit="1" customWidth="1"/>
    <col min="1573" max="1573" width="11.140625" bestFit="1" customWidth="1"/>
    <col min="1574" max="1574" width="9" bestFit="1" customWidth="1"/>
    <col min="1575" max="1575" width="11.140625" bestFit="1" customWidth="1"/>
    <col min="1576" max="1576" width="9" bestFit="1" customWidth="1"/>
    <col min="1577" max="1577" width="11.140625" bestFit="1" customWidth="1"/>
    <col min="1578" max="1578" width="9" bestFit="1" customWidth="1"/>
    <col min="1579" max="1579" width="11.140625" bestFit="1" customWidth="1"/>
    <col min="1580" max="1580" width="9" bestFit="1" customWidth="1"/>
    <col min="1581" max="1581" width="11.140625" bestFit="1" customWidth="1"/>
    <col min="1582" max="1582" width="9" bestFit="1" customWidth="1"/>
    <col min="1583" max="1583" width="11.140625" bestFit="1" customWidth="1"/>
    <col min="1584" max="1584" width="9" bestFit="1" customWidth="1"/>
    <col min="1585" max="1585" width="11.140625" bestFit="1" customWidth="1"/>
    <col min="1586" max="1586" width="9" bestFit="1" customWidth="1"/>
    <col min="1587" max="1587" width="11.140625" bestFit="1" customWidth="1"/>
    <col min="1588" max="1588" width="9" bestFit="1" customWidth="1"/>
    <col min="1589" max="1589" width="11.140625" bestFit="1" customWidth="1"/>
    <col min="1590" max="1591" width="11.28515625" bestFit="1" customWidth="1"/>
    <col min="1592" max="1592" width="9" bestFit="1" customWidth="1"/>
    <col min="1593" max="1593" width="11.140625" bestFit="1" customWidth="1"/>
    <col min="1594" max="1594" width="9" bestFit="1" customWidth="1"/>
    <col min="1595" max="1595" width="11.140625" bestFit="1" customWidth="1"/>
    <col min="1596" max="1596" width="9" bestFit="1" customWidth="1"/>
    <col min="1597" max="1597" width="11.140625" bestFit="1" customWidth="1"/>
    <col min="1598" max="1598" width="7.85546875" bestFit="1" customWidth="1"/>
    <col min="1599" max="1599" width="11.140625" bestFit="1" customWidth="1"/>
    <col min="1600" max="1600" width="9" bestFit="1" customWidth="1"/>
    <col min="1601" max="1601" width="11.140625" bestFit="1" customWidth="1"/>
    <col min="1602" max="1602" width="9" bestFit="1" customWidth="1"/>
    <col min="1603" max="1603" width="11.140625" bestFit="1" customWidth="1"/>
    <col min="1604" max="1604" width="9" bestFit="1" customWidth="1"/>
    <col min="1605" max="1605" width="11.140625" bestFit="1" customWidth="1"/>
    <col min="1606" max="1606" width="9" bestFit="1" customWidth="1"/>
    <col min="1607" max="1607" width="11.140625" bestFit="1" customWidth="1"/>
    <col min="1608" max="1608" width="9" bestFit="1" customWidth="1"/>
    <col min="1609" max="1609" width="11.140625" bestFit="1" customWidth="1"/>
    <col min="1610" max="1610" width="9" bestFit="1" customWidth="1"/>
    <col min="1611" max="1611" width="11.140625" bestFit="1" customWidth="1"/>
    <col min="1612" max="1612" width="9" bestFit="1" customWidth="1"/>
    <col min="1613" max="1613" width="11.140625" bestFit="1" customWidth="1"/>
    <col min="1614" max="1614" width="9" bestFit="1" customWidth="1"/>
    <col min="1615" max="1615" width="11.140625" bestFit="1" customWidth="1"/>
    <col min="1616" max="1617" width="9" bestFit="1" customWidth="1"/>
    <col min="1618" max="1618" width="11.140625" bestFit="1" customWidth="1"/>
    <col min="1619" max="1619" width="9" bestFit="1" customWidth="1"/>
    <col min="1620" max="1620" width="11.140625" bestFit="1" customWidth="1"/>
    <col min="1621" max="1621" width="9" bestFit="1" customWidth="1"/>
    <col min="1622" max="1622" width="11.140625" bestFit="1" customWidth="1"/>
    <col min="1623" max="1623" width="9" bestFit="1" customWidth="1"/>
    <col min="1624" max="1624" width="11.140625" bestFit="1" customWidth="1"/>
    <col min="1625" max="1625" width="7.85546875" bestFit="1" customWidth="1"/>
    <col min="1626" max="1626" width="11.140625" bestFit="1" customWidth="1"/>
    <col min="1627" max="1627" width="9" bestFit="1" customWidth="1"/>
    <col min="1628" max="1628" width="11.140625" bestFit="1" customWidth="1"/>
    <col min="1629" max="1629" width="9" bestFit="1" customWidth="1"/>
    <col min="1630" max="1630" width="11.140625" bestFit="1" customWidth="1"/>
    <col min="1631" max="1631" width="7.85546875" bestFit="1" customWidth="1"/>
    <col min="1632" max="1632" width="11.140625" bestFit="1" customWidth="1"/>
    <col min="1633" max="1633" width="7.85546875" bestFit="1" customWidth="1"/>
    <col min="1634" max="1634" width="11.140625" bestFit="1" customWidth="1"/>
    <col min="1635" max="1635" width="9" bestFit="1" customWidth="1"/>
    <col min="1636" max="1636" width="11.140625" bestFit="1" customWidth="1"/>
    <col min="1637" max="1637" width="7.85546875" bestFit="1" customWidth="1"/>
    <col min="1638" max="1638" width="11.140625" bestFit="1" customWidth="1"/>
    <col min="1639" max="1639" width="9" bestFit="1" customWidth="1"/>
    <col min="1640" max="1640" width="11.140625" bestFit="1" customWidth="1"/>
    <col min="1641" max="1642" width="9" bestFit="1" customWidth="1"/>
    <col min="1643" max="1643" width="11.140625" bestFit="1" customWidth="1"/>
    <col min="1644" max="1645" width="9" bestFit="1" customWidth="1"/>
    <col min="1646" max="1646" width="11.140625" bestFit="1" customWidth="1"/>
    <col min="1647" max="1647" width="7.85546875" bestFit="1" customWidth="1"/>
    <col min="1648" max="1648" width="11.140625" bestFit="1" customWidth="1"/>
    <col min="1649" max="1649" width="9" bestFit="1" customWidth="1"/>
    <col min="1650" max="1650" width="11.140625" bestFit="1" customWidth="1"/>
    <col min="1651" max="1651" width="9" bestFit="1" customWidth="1"/>
    <col min="1652" max="1652" width="11.140625" bestFit="1" customWidth="1"/>
    <col min="1653" max="1653" width="7.85546875" bestFit="1" customWidth="1"/>
    <col min="1654" max="1654" width="11.140625" bestFit="1" customWidth="1"/>
    <col min="1655" max="1655" width="7.85546875" bestFit="1" customWidth="1"/>
    <col min="1656" max="1656" width="11.140625" bestFit="1" customWidth="1"/>
    <col min="1657" max="1657" width="7.85546875" bestFit="1" customWidth="1"/>
    <col min="1658" max="1658" width="11.140625" bestFit="1" customWidth="1"/>
    <col min="1659" max="1659" width="7.85546875" bestFit="1" customWidth="1"/>
    <col min="1660" max="1660" width="11.140625" bestFit="1" customWidth="1"/>
    <col min="1661" max="1661" width="9" bestFit="1" customWidth="1"/>
    <col min="1662" max="1662" width="11.140625" bestFit="1" customWidth="1"/>
    <col min="1663" max="1664" width="11.28515625" bestFit="1" customWidth="1"/>
    <col min="1665" max="1665" width="9" bestFit="1" customWidth="1"/>
    <col min="1666" max="1666" width="11.140625" bestFit="1" customWidth="1"/>
    <col min="1667" max="1667" width="7.85546875" bestFit="1" customWidth="1"/>
    <col min="1668" max="1668" width="11.140625" bestFit="1" customWidth="1"/>
    <col min="1669" max="1672" width="11.28515625" bestFit="1" customWidth="1"/>
    <col min="1673" max="1673" width="9" bestFit="1" customWidth="1"/>
    <col min="1674" max="1674" width="11.140625" bestFit="1" customWidth="1"/>
    <col min="1675" max="1675" width="9" bestFit="1" customWidth="1"/>
    <col min="1676" max="1676" width="11.140625" bestFit="1" customWidth="1"/>
    <col min="1677" max="1677" width="7.85546875" bestFit="1" customWidth="1"/>
    <col min="1678" max="1678" width="11.140625" bestFit="1" customWidth="1"/>
    <col min="1679" max="1679" width="9" bestFit="1" customWidth="1"/>
    <col min="1680" max="1680" width="11.140625" bestFit="1" customWidth="1"/>
    <col min="1681" max="1681" width="9" bestFit="1" customWidth="1"/>
    <col min="1682" max="1682" width="11.140625" bestFit="1" customWidth="1"/>
    <col min="1683" max="1683" width="7.85546875" bestFit="1" customWidth="1"/>
    <col min="1684" max="1684" width="11.140625" bestFit="1" customWidth="1"/>
    <col min="1685" max="1685" width="10.140625" bestFit="1" customWidth="1"/>
    <col min="1686" max="1686" width="11.140625" bestFit="1" customWidth="1"/>
    <col min="1687" max="1687" width="10.140625" bestFit="1" customWidth="1"/>
    <col min="1688" max="1688" width="9" bestFit="1" customWidth="1"/>
    <col min="1689" max="1689" width="11.140625" bestFit="1" customWidth="1"/>
    <col min="1690" max="1690" width="9" bestFit="1" customWidth="1"/>
    <col min="1691" max="1691" width="11.140625" bestFit="1" customWidth="1"/>
    <col min="1692" max="1692" width="9" bestFit="1" customWidth="1"/>
    <col min="1693" max="1693" width="11.140625" bestFit="1" customWidth="1"/>
    <col min="1694" max="1694" width="9" bestFit="1" customWidth="1"/>
    <col min="1695" max="1695" width="11.140625" bestFit="1" customWidth="1"/>
    <col min="1696" max="1696" width="10.140625" bestFit="1" customWidth="1"/>
    <col min="1697" max="1697" width="11.140625" bestFit="1" customWidth="1"/>
    <col min="1698" max="1698" width="9" bestFit="1" customWidth="1"/>
    <col min="1699" max="1699" width="11.140625" bestFit="1" customWidth="1"/>
    <col min="1700" max="1700" width="10.140625" bestFit="1" customWidth="1"/>
    <col min="1701" max="1701" width="11.140625" bestFit="1" customWidth="1"/>
    <col min="1702" max="1702" width="10.140625" bestFit="1" customWidth="1"/>
    <col min="1703" max="1703" width="11.140625" bestFit="1" customWidth="1"/>
    <col min="1704" max="1704" width="9" bestFit="1" customWidth="1"/>
    <col min="1705" max="1705" width="11.140625" bestFit="1" customWidth="1"/>
    <col min="1706" max="1707" width="12.42578125" bestFit="1" customWidth="1"/>
    <col min="1708" max="1708" width="7.85546875" bestFit="1" customWidth="1"/>
    <col min="1709" max="1709" width="11.140625" bestFit="1" customWidth="1"/>
    <col min="1710" max="1710" width="9" bestFit="1" customWidth="1"/>
    <col min="1711" max="1711" width="11.140625" bestFit="1" customWidth="1"/>
    <col min="1712" max="1712" width="10.140625" bestFit="1" customWidth="1"/>
    <col min="1713" max="1713" width="11.140625" bestFit="1" customWidth="1"/>
    <col min="1714" max="1714" width="10.140625" bestFit="1" customWidth="1"/>
    <col min="1715" max="1715" width="11.140625" bestFit="1" customWidth="1"/>
    <col min="1716" max="1716" width="10.140625" bestFit="1" customWidth="1"/>
    <col min="1717" max="1717" width="11.140625" bestFit="1" customWidth="1"/>
    <col min="1718" max="1718" width="7.85546875" bestFit="1" customWidth="1"/>
    <col min="1719" max="1719" width="11.140625" bestFit="1" customWidth="1"/>
    <col min="1720" max="1721" width="11.28515625" bestFit="1" customWidth="1"/>
    <col min="1722" max="1722" width="9" bestFit="1" customWidth="1"/>
    <col min="1723" max="1723" width="11.140625" bestFit="1" customWidth="1"/>
    <col min="1724" max="1724" width="10.140625" bestFit="1" customWidth="1"/>
    <col min="1725" max="1725" width="11.140625" bestFit="1" customWidth="1"/>
    <col min="1726" max="1726" width="9" bestFit="1" customWidth="1"/>
    <col min="1727" max="1727" width="11.140625" bestFit="1" customWidth="1"/>
    <col min="1728" max="1728" width="10.140625" bestFit="1" customWidth="1"/>
    <col min="1729" max="1729" width="11.140625" bestFit="1" customWidth="1"/>
    <col min="1730" max="1730" width="7.85546875" bestFit="1" customWidth="1"/>
    <col min="1731" max="1731" width="11.140625" bestFit="1" customWidth="1"/>
    <col min="1732" max="1732" width="9" bestFit="1" customWidth="1"/>
    <col min="1733" max="1733" width="11.140625" bestFit="1" customWidth="1"/>
    <col min="1734" max="1734" width="10.140625" bestFit="1" customWidth="1"/>
    <col min="1735" max="1735" width="11.140625" bestFit="1" customWidth="1"/>
    <col min="1736" max="1736" width="7.85546875" bestFit="1" customWidth="1"/>
    <col min="1737" max="1737" width="11.140625" bestFit="1" customWidth="1"/>
    <col min="1738" max="1738" width="10.140625" bestFit="1" customWidth="1"/>
    <col min="1739" max="1739" width="11.140625" bestFit="1" customWidth="1"/>
    <col min="1740" max="1740" width="10.140625" bestFit="1" customWidth="1"/>
    <col min="1741" max="1741" width="11.140625" bestFit="1" customWidth="1"/>
    <col min="1742" max="1742" width="9" bestFit="1" customWidth="1"/>
    <col min="1743" max="1743" width="11.140625" bestFit="1" customWidth="1"/>
    <col min="1744" max="1744" width="9" bestFit="1" customWidth="1"/>
    <col min="1745" max="1745" width="11.140625" bestFit="1" customWidth="1"/>
    <col min="1746" max="1746" width="9" bestFit="1" customWidth="1"/>
    <col min="1747" max="1747" width="11.140625" bestFit="1" customWidth="1"/>
    <col min="1748" max="1748" width="9" bestFit="1" customWidth="1"/>
    <col min="1749" max="1749" width="11.140625" bestFit="1" customWidth="1"/>
    <col min="1750" max="1750" width="10.140625" bestFit="1" customWidth="1"/>
    <col min="1751" max="1751" width="11.140625" bestFit="1" customWidth="1"/>
    <col min="1752" max="1752" width="7.85546875" bestFit="1" customWidth="1"/>
    <col min="1753" max="1753" width="11.140625" bestFit="1" customWidth="1"/>
    <col min="1754" max="1754" width="10.140625" bestFit="1" customWidth="1"/>
    <col min="1755" max="1755" width="11.140625" bestFit="1" customWidth="1"/>
    <col min="1756" max="1756" width="10.140625" bestFit="1" customWidth="1"/>
    <col min="1757" max="1757" width="11.140625" bestFit="1" customWidth="1"/>
    <col min="1758" max="1759" width="12.42578125" bestFit="1" customWidth="1"/>
    <col min="1760" max="1760" width="10.140625" bestFit="1" customWidth="1"/>
    <col min="1761" max="1761" width="11.140625" bestFit="1" customWidth="1"/>
    <col min="1762" max="1762" width="10.140625" bestFit="1" customWidth="1"/>
    <col min="1763" max="1763" width="11.140625" bestFit="1" customWidth="1"/>
    <col min="1764" max="1764" width="10.140625" bestFit="1" customWidth="1"/>
    <col min="1765" max="1765" width="11.140625" bestFit="1" customWidth="1"/>
    <col min="1766" max="1766" width="10.140625" bestFit="1" customWidth="1"/>
    <col min="1767" max="1767" width="11.140625" bestFit="1" customWidth="1"/>
    <col min="1768" max="1768" width="9" bestFit="1" customWidth="1"/>
    <col min="1769" max="1769" width="11.140625" bestFit="1" customWidth="1"/>
    <col min="1770" max="1770" width="10.140625" bestFit="1" customWidth="1"/>
    <col min="1771" max="1771" width="11.140625" bestFit="1" customWidth="1"/>
    <col min="1772" max="1772" width="10.140625" bestFit="1" customWidth="1"/>
    <col min="1773" max="1773" width="11.140625" bestFit="1" customWidth="1"/>
    <col min="1774" max="1774" width="10.140625" bestFit="1" customWidth="1"/>
    <col min="1775" max="1775" width="11.140625" bestFit="1" customWidth="1"/>
    <col min="1776" max="1776" width="7.85546875" bestFit="1" customWidth="1"/>
    <col min="1777" max="1777" width="11.140625" bestFit="1" customWidth="1"/>
    <col min="1778" max="1778" width="9" bestFit="1" customWidth="1"/>
    <col min="1779" max="1779" width="11.140625" bestFit="1" customWidth="1"/>
    <col min="1780" max="1780" width="7.85546875" bestFit="1" customWidth="1"/>
    <col min="1781" max="1781" width="11.140625" bestFit="1" customWidth="1"/>
    <col min="1782" max="1782" width="9" bestFit="1" customWidth="1"/>
    <col min="1783" max="1783" width="11.140625" bestFit="1" customWidth="1"/>
    <col min="1784" max="1784" width="7.85546875" bestFit="1" customWidth="1"/>
    <col min="1785" max="1785" width="11.140625" bestFit="1" customWidth="1"/>
    <col min="1786" max="1786" width="9" bestFit="1" customWidth="1"/>
    <col min="1787" max="1787" width="11.140625" bestFit="1" customWidth="1"/>
    <col min="1788" max="1789" width="9" bestFit="1" customWidth="1"/>
    <col min="1790" max="1790" width="11.140625" bestFit="1" customWidth="1"/>
    <col min="1791" max="1791" width="7.85546875" bestFit="1" customWidth="1"/>
    <col min="1792" max="1792" width="11.140625" bestFit="1" customWidth="1"/>
    <col min="1793" max="1793" width="9" bestFit="1" customWidth="1"/>
    <col min="1794" max="1794" width="11.140625" bestFit="1" customWidth="1"/>
    <col min="1795" max="1795" width="9" bestFit="1" customWidth="1"/>
    <col min="1796" max="1796" width="11.140625" bestFit="1" customWidth="1"/>
    <col min="1797" max="1797" width="9" bestFit="1" customWidth="1"/>
    <col min="1798" max="1798" width="11.140625" bestFit="1" customWidth="1"/>
    <col min="1799" max="1800" width="9" bestFit="1" customWidth="1"/>
    <col min="1801" max="1801" width="11.140625" bestFit="1" customWidth="1"/>
    <col min="1802" max="1802" width="9" bestFit="1" customWidth="1"/>
    <col min="1803" max="1803" width="11.140625" bestFit="1" customWidth="1"/>
    <col min="1804" max="1804" width="9" bestFit="1" customWidth="1"/>
    <col min="1805" max="1805" width="11.140625" bestFit="1" customWidth="1"/>
    <col min="1806" max="1806" width="10.140625" bestFit="1" customWidth="1"/>
    <col min="1807" max="1807" width="11.140625" bestFit="1" customWidth="1"/>
    <col min="1808" max="1808" width="7.85546875" bestFit="1" customWidth="1"/>
    <col min="1809" max="1809" width="11.140625" bestFit="1" customWidth="1"/>
    <col min="1810" max="1810" width="9" bestFit="1" customWidth="1"/>
    <col min="1811" max="1811" width="11.140625" bestFit="1" customWidth="1"/>
    <col min="1812" max="1812" width="9" bestFit="1" customWidth="1"/>
    <col min="1813" max="1813" width="11.140625" bestFit="1" customWidth="1"/>
    <col min="1814" max="1814" width="7.85546875" bestFit="1" customWidth="1"/>
    <col min="1815" max="1815" width="11.140625" bestFit="1" customWidth="1"/>
    <col min="1816" max="1816" width="9" bestFit="1" customWidth="1"/>
    <col min="1817" max="1817" width="11.140625" bestFit="1" customWidth="1"/>
    <col min="1818" max="1818" width="9" bestFit="1" customWidth="1"/>
    <col min="1819" max="1819" width="11.140625" bestFit="1" customWidth="1"/>
    <col min="1820" max="1820" width="9" bestFit="1" customWidth="1"/>
    <col min="1821" max="1821" width="11.140625" bestFit="1" customWidth="1"/>
    <col min="1822" max="1822" width="9" bestFit="1" customWidth="1"/>
    <col min="1823" max="1823" width="11.140625" bestFit="1" customWidth="1"/>
    <col min="1824" max="1825" width="11.28515625" bestFit="1" customWidth="1"/>
    <col min="1826" max="1826" width="7.85546875" bestFit="1" customWidth="1"/>
    <col min="1827" max="1827" width="11.140625" bestFit="1" customWidth="1"/>
    <col min="1828" max="1828" width="7.85546875" bestFit="1" customWidth="1"/>
    <col min="1829" max="1829" width="11.140625" bestFit="1" customWidth="1"/>
    <col min="1830" max="1830" width="7.85546875" bestFit="1" customWidth="1"/>
    <col min="1831" max="1831" width="11.140625" bestFit="1" customWidth="1"/>
    <col min="1832" max="1832" width="7.85546875" bestFit="1" customWidth="1"/>
    <col min="1833" max="1833" width="11.140625" bestFit="1" customWidth="1"/>
    <col min="1834" max="1834" width="7.85546875" bestFit="1" customWidth="1"/>
    <col min="1835" max="1835" width="11.140625" bestFit="1" customWidth="1"/>
    <col min="1836" max="1836" width="7.5703125" bestFit="1" customWidth="1"/>
    <col min="1837" max="1837" width="11.140625" bestFit="1" customWidth="1"/>
    <col min="1838" max="1838" width="7.85546875" bestFit="1" customWidth="1"/>
    <col min="1839" max="1839" width="11.140625" bestFit="1" customWidth="1"/>
    <col min="1840" max="1840" width="9" bestFit="1" customWidth="1"/>
    <col min="1841" max="1841" width="11.140625" bestFit="1" customWidth="1"/>
    <col min="1842" max="1842" width="9" bestFit="1" customWidth="1"/>
    <col min="1843" max="1843" width="11.140625" bestFit="1" customWidth="1"/>
    <col min="1844" max="1844" width="7.85546875" bestFit="1" customWidth="1"/>
    <col min="1845" max="1845" width="11.140625" bestFit="1" customWidth="1"/>
    <col min="1846" max="1846" width="9" bestFit="1" customWidth="1"/>
    <col min="1847" max="1847" width="11.140625" bestFit="1" customWidth="1"/>
    <col min="1848" max="1848" width="9" bestFit="1" customWidth="1"/>
    <col min="1849" max="1849" width="11.140625" bestFit="1" customWidth="1"/>
    <col min="1850" max="1850" width="7.85546875" bestFit="1" customWidth="1"/>
    <col min="1851" max="1851" width="11.140625" bestFit="1" customWidth="1"/>
    <col min="1852" max="1852" width="10.140625" bestFit="1" customWidth="1"/>
    <col min="1853" max="1853" width="11.140625" bestFit="1" customWidth="1"/>
    <col min="1854" max="1854" width="7.5703125" bestFit="1" customWidth="1"/>
    <col min="1855" max="1855" width="11.140625" bestFit="1" customWidth="1"/>
    <col min="1856" max="1856" width="7.85546875" bestFit="1" customWidth="1"/>
    <col min="1857" max="1857" width="11.140625" bestFit="1" customWidth="1"/>
    <col min="1858" max="1858" width="9" bestFit="1" customWidth="1"/>
    <col min="1859" max="1859" width="11.140625" bestFit="1" customWidth="1"/>
    <col min="1860" max="1860" width="10.140625" bestFit="1" customWidth="1"/>
    <col min="1861" max="1861" width="11.140625" bestFit="1" customWidth="1"/>
    <col min="1862" max="1862" width="9" bestFit="1" customWidth="1"/>
    <col min="1863" max="1863" width="11.140625" bestFit="1" customWidth="1"/>
    <col min="1864" max="1865" width="9" bestFit="1" customWidth="1"/>
    <col min="1866" max="1866" width="11.140625" bestFit="1" customWidth="1"/>
    <col min="1867" max="1867" width="7.85546875" bestFit="1" customWidth="1"/>
    <col min="1868" max="1868" width="9" bestFit="1" customWidth="1"/>
    <col min="1869" max="1869" width="11.140625" bestFit="1" customWidth="1"/>
    <col min="1870" max="1870" width="9" bestFit="1" customWidth="1"/>
    <col min="1871" max="1871" width="11.140625" bestFit="1" customWidth="1"/>
    <col min="1872" max="1872" width="9" bestFit="1" customWidth="1"/>
    <col min="1873" max="1873" width="11.140625" bestFit="1" customWidth="1"/>
    <col min="1874" max="1874" width="7.85546875" bestFit="1" customWidth="1"/>
    <col min="1875" max="1875" width="11.140625" bestFit="1" customWidth="1"/>
    <col min="1876" max="1876" width="7.85546875" bestFit="1" customWidth="1"/>
    <col min="1877" max="1877" width="11.140625" bestFit="1" customWidth="1"/>
    <col min="1878" max="1878" width="9" bestFit="1" customWidth="1"/>
    <col min="1879" max="1879" width="11.140625" bestFit="1" customWidth="1"/>
    <col min="1880" max="1880" width="7.85546875" bestFit="1" customWidth="1"/>
    <col min="1881" max="1881" width="11.140625" bestFit="1" customWidth="1"/>
    <col min="1882" max="1882" width="9" bestFit="1" customWidth="1"/>
    <col min="1883" max="1883" width="11.140625" bestFit="1" customWidth="1"/>
    <col min="1884" max="1884" width="9" bestFit="1" customWidth="1"/>
    <col min="1885" max="1885" width="11.140625" bestFit="1" customWidth="1"/>
    <col min="1886" max="1887" width="11.28515625" bestFit="1" customWidth="1"/>
    <col min="1888" max="1888" width="7.85546875" bestFit="1" customWidth="1"/>
    <col min="1889" max="1889" width="11.140625" bestFit="1" customWidth="1"/>
    <col min="1890" max="1890" width="9" bestFit="1" customWidth="1"/>
    <col min="1891" max="1891" width="11.140625" bestFit="1" customWidth="1"/>
    <col min="1892" max="1892" width="7.5703125" bestFit="1" customWidth="1"/>
    <col min="1893" max="1893" width="11.140625" bestFit="1" customWidth="1"/>
    <col min="1894" max="1894" width="7.5703125" bestFit="1" customWidth="1"/>
    <col min="1895" max="1895" width="11.140625" bestFit="1" customWidth="1"/>
    <col min="1896" max="1896" width="7.85546875" bestFit="1" customWidth="1"/>
    <col min="1897" max="1897" width="11.140625" bestFit="1" customWidth="1"/>
    <col min="1898" max="1898" width="7.85546875" bestFit="1" customWidth="1"/>
    <col min="1899" max="1899" width="6.7109375" bestFit="1" customWidth="1"/>
    <col min="1900" max="1900" width="11.140625" bestFit="1" customWidth="1"/>
    <col min="1901" max="1901" width="9" bestFit="1" customWidth="1"/>
    <col min="1902" max="1902" width="11.140625" bestFit="1" customWidth="1"/>
    <col min="1903" max="1903" width="7.85546875" bestFit="1" customWidth="1"/>
    <col min="1904" max="1904" width="11.140625" bestFit="1" customWidth="1"/>
    <col min="1905" max="1905" width="10.140625" bestFit="1" customWidth="1"/>
    <col min="1906" max="1906" width="11.140625" bestFit="1" customWidth="1"/>
    <col min="1907" max="1907" width="7.85546875" bestFit="1" customWidth="1"/>
    <col min="1908" max="1908" width="11.140625" bestFit="1" customWidth="1"/>
    <col min="1909" max="1909" width="7.85546875" bestFit="1" customWidth="1"/>
    <col min="1910" max="1910" width="11.140625" bestFit="1" customWidth="1"/>
    <col min="1911" max="1911" width="9" bestFit="1" customWidth="1"/>
    <col min="1912" max="1912" width="11.140625" bestFit="1" customWidth="1"/>
    <col min="1913" max="1913" width="7.85546875" bestFit="1" customWidth="1"/>
    <col min="1914" max="1914" width="6.7109375" bestFit="1" customWidth="1"/>
    <col min="1915" max="1915" width="11.140625" bestFit="1" customWidth="1"/>
    <col min="1916" max="1916" width="9" bestFit="1" customWidth="1"/>
    <col min="1917" max="1917" width="11.140625" bestFit="1" customWidth="1"/>
    <col min="1918" max="1918" width="9" bestFit="1" customWidth="1"/>
    <col min="1919" max="1919" width="11.140625" bestFit="1" customWidth="1"/>
    <col min="1920" max="1920" width="7.85546875" bestFit="1" customWidth="1"/>
    <col min="1921" max="1921" width="11.140625" bestFit="1" customWidth="1"/>
    <col min="1922" max="1922" width="7.85546875" bestFit="1" customWidth="1"/>
    <col min="1923" max="1923" width="11.140625" bestFit="1" customWidth="1"/>
    <col min="1924" max="1924" width="7.85546875" bestFit="1" customWidth="1"/>
    <col min="1925" max="1925" width="11.140625" bestFit="1" customWidth="1"/>
    <col min="1926" max="1926" width="7.85546875" bestFit="1" customWidth="1"/>
    <col min="1927" max="1927" width="11.140625" bestFit="1" customWidth="1"/>
    <col min="1928" max="1928" width="9" bestFit="1" customWidth="1"/>
    <col min="1929" max="1929" width="11.140625" bestFit="1" customWidth="1"/>
    <col min="1930" max="1930" width="7.85546875" bestFit="1" customWidth="1"/>
    <col min="1931" max="1931" width="11.140625" bestFit="1" customWidth="1"/>
    <col min="1932" max="1932" width="9" bestFit="1" customWidth="1"/>
    <col min="1933" max="1933" width="11.140625" bestFit="1" customWidth="1"/>
    <col min="1934" max="1934" width="9" bestFit="1" customWidth="1"/>
    <col min="1935" max="1935" width="11.140625" bestFit="1" customWidth="1"/>
    <col min="1936" max="1936" width="9" bestFit="1" customWidth="1"/>
    <col min="1937" max="1937" width="11.140625" bestFit="1" customWidth="1"/>
    <col min="1938" max="1938" width="9" bestFit="1" customWidth="1"/>
    <col min="1939" max="1939" width="11.140625" bestFit="1" customWidth="1"/>
    <col min="1940" max="1940" width="9" bestFit="1" customWidth="1"/>
    <col min="1941" max="1941" width="11.140625" bestFit="1" customWidth="1"/>
    <col min="1942" max="1942" width="7.85546875" bestFit="1" customWidth="1"/>
    <col min="1943" max="1943" width="11.140625" bestFit="1" customWidth="1"/>
    <col min="1944" max="1944" width="7.5703125" bestFit="1" customWidth="1"/>
    <col min="1945" max="1945" width="11.140625" bestFit="1" customWidth="1"/>
    <col min="1946" max="1946" width="7.85546875" bestFit="1" customWidth="1"/>
    <col min="1947" max="1947" width="11.140625" bestFit="1" customWidth="1"/>
    <col min="1948" max="1948" width="7.85546875" bestFit="1" customWidth="1"/>
    <col min="1949" max="1949" width="11.140625" bestFit="1" customWidth="1"/>
    <col min="1950" max="1950" width="7.5703125" bestFit="1" customWidth="1"/>
    <col min="1951" max="1951" width="11.140625" bestFit="1" customWidth="1"/>
    <col min="1952" max="1952" width="7.85546875" bestFit="1" customWidth="1"/>
    <col min="1953" max="1953" width="11.140625" bestFit="1" customWidth="1"/>
    <col min="1954" max="1954" width="9" bestFit="1" customWidth="1"/>
    <col min="1955" max="1955" width="11.140625" bestFit="1" customWidth="1"/>
    <col min="1956" max="1956" width="9" bestFit="1" customWidth="1"/>
    <col min="1957" max="1957" width="11.140625" bestFit="1" customWidth="1"/>
    <col min="1958" max="1958" width="7.85546875" bestFit="1" customWidth="1"/>
    <col min="1959" max="1959" width="11.140625" bestFit="1" customWidth="1"/>
    <col min="1960" max="1960" width="9" bestFit="1" customWidth="1"/>
    <col min="1961" max="1961" width="11.140625" bestFit="1" customWidth="1"/>
    <col min="1962" max="1962" width="9" bestFit="1" customWidth="1"/>
    <col min="1963" max="1963" width="11.140625" bestFit="1" customWidth="1"/>
    <col min="1964" max="1964" width="9" bestFit="1" customWidth="1"/>
    <col min="1965" max="1965" width="11.140625" bestFit="1" customWidth="1"/>
    <col min="1966" max="1966" width="10.140625" bestFit="1" customWidth="1"/>
    <col min="1967" max="1967" width="11.140625" bestFit="1" customWidth="1"/>
    <col min="1968" max="1968" width="7.85546875" bestFit="1" customWidth="1"/>
    <col min="1969" max="1969" width="11.140625" bestFit="1" customWidth="1"/>
    <col min="1970" max="1970" width="9" bestFit="1" customWidth="1"/>
    <col min="1971" max="1971" width="11.140625" bestFit="1" customWidth="1"/>
    <col min="1972" max="1972" width="7.85546875" bestFit="1" customWidth="1"/>
    <col min="1973" max="1973" width="11.140625" bestFit="1" customWidth="1"/>
    <col min="1974" max="1974" width="9" bestFit="1" customWidth="1"/>
    <col min="1975" max="1976" width="11.28515625" bestFit="1" customWidth="1"/>
    <col min="1977" max="1977" width="9" bestFit="1" customWidth="1"/>
    <col min="1978" max="1979" width="11.28515625" bestFit="1" customWidth="1"/>
    <col min="1980" max="1980" width="10.140625" bestFit="1" customWidth="1"/>
    <col min="1981" max="1981" width="11.140625" bestFit="1" customWidth="1"/>
    <col min="1982" max="1982" width="7.85546875" bestFit="1" customWidth="1"/>
    <col min="1983" max="1983" width="11.140625" bestFit="1" customWidth="1"/>
    <col min="1984" max="1984" width="7.85546875" bestFit="1" customWidth="1"/>
    <col min="1985" max="1985" width="11.140625" bestFit="1" customWidth="1"/>
    <col min="1986" max="1986" width="9" bestFit="1" customWidth="1"/>
    <col min="1987" max="1987" width="11.140625" bestFit="1" customWidth="1"/>
    <col min="1988" max="1988" width="9" bestFit="1" customWidth="1"/>
    <col min="1989" max="1989" width="11.140625" bestFit="1" customWidth="1"/>
    <col min="1990" max="1990" width="9" bestFit="1" customWidth="1"/>
    <col min="1991" max="1991" width="11.140625" bestFit="1" customWidth="1"/>
    <col min="1992" max="1992" width="9" bestFit="1" customWidth="1"/>
    <col min="1993" max="1993" width="11.140625" bestFit="1" customWidth="1"/>
    <col min="1994" max="1994" width="7.85546875" bestFit="1" customWidth="1"/>
    <col min="1995" max="1995" width="11.140625" bestFit="1" customWidth="1"/>
    <col min="1996" max="1996" width="10.140625" bestFit="1" customWidth="1"/>
    <col min="1997" max="1997" width="11.140625" bestFit="1" customWidth="1"/>
    <col min="1998" max="1998" width="7.85546875" bestFit="1" customWidth="1"/>
    <col min="1999" max="1999" width="11.140625" bestFit="1" customWidth="1"/>
    <col min="2000" max="2000" width="9" bestFit="1" customWidth="1"/>
    <col min="2001" max="2001" width="11.140625" bestFit="1" customWidth="1"/>
    <col min="2002" max="2002" width="10.140625" bestFit="1" customWidth="1"/>
    <col min="2003" max="2003" width="11.140625" bestFit="1" customWidth="1"/>
    <col min="2004" max="2004" width="9" bestFit="1" customWidth="1"/>
    <col min="2005" max="2005" width="11.140625" bestFit="1" customWidth="1"/>
    <col min="2006" max="2006" width="9" bestFit="1" customWidth="1"/>
    <col min="2007" max="2007" width="11.140625" bestFit="1" customWidth="1"/>
    <col min="2008" max="2008" width="9" bestFit="1" customWidth="1"/>
    <col min="2009" max="2009" width="11.140625" bestFit="1" customWidth="1"/>
    <col min="2010" max="2010" width="7.85546875" bestFit="1" customWidth="1"/>
    <col min="2011" max="2011" width="11.140625" bestFit="1" customWidth="1"/>
    <col min="2012" max="2012" width="7.85546875" bestFit="1" customWidth="1"/>
    <col min="2013" max="2013" width="11.140625" bestFit="1" customWidth="1"/>
    <col min="2014" max="2014" width="7.85546875" bestFit="1" customWidth="1"/>
    <col min="2015" max="2015" width="11.140625" bestFit="1" customWidth="1"/>
    <col min="2016" max="2016" width="7.85546875" bestFit="1" customWidth="1"/>
    <col min="2017" max="2017" width="11.140625" bestFit="1" customWidth="1"/>
    <col min="2018" max="2018" width="9" bestFit="1" customWidth="1"/>
    <col min="2019" max="2019" width="11.140625" bestFit="1" customWidth="1"/>
    <col min="2020" max="2020" width="9" bestFit="1" customWidth="1"/>
    <col min="2021" max="2021" width="11.140625" bestFit="1" customWidth="1"/>
    <col min="2022" max="2022" width="9" bestFit="1" customWidth="1"/>
    <col min="2023" max="2023" width="11.140625" bestFit="1" customWidth="1"/>
    <col min="2024" max="2024" width="9" bestFit="1" customWidth="1"/>
    <col min="2025" max="2025" width="11.140625" bestFit="1" customWidth="1"/>
    <col min="2026" max="2026" width="9" bestFit="1" customWidth="1"/>
    <col min="2027" max="2027" width="11.140625" bestFit="1" customWidth="1"/>
    <col min="2028" max="2028" width="9" bestFit="1" customWidth="1"/>
    <col min="2029" max="2029" width="11.140625" bestFit="1" customWidth="1"/>
    <col min="2030" max="2030" width="9" bestFit="1" customWidth="1"/>
    <col min="2031" max="2031" width="11.140625" bestFit="1" customWidth="1"/>
    <col min="2032" max="2032" width="9" bestFit="1" customWidth="1"/>
    <col min="2033" max="2033" width="11.140625" bestFit="1" customWidth="1"/>
    <col min="2034" max="2034" width="9" bestFit="1" customWidth="1"/>
    <col min="2035" max="2035" width="11.140625" bestFit="1" customWidth="1"/>
    <col min="2036" max="2036" width="9" bestFit="1" customWidth="1"/>
    <col min="2037" max="2037" width="11.140625" bestFit="1" customWidth="1"/>
    <col min="2038" max="2038" width="9" bestFit="1" customWidth="1"/>
    <col min="2039" max="2039" width="11.140625" bestFit="1" customWidth="1"/>
    <col min="2040" max="2040" width="7.85546875" bestFit="1" customWidth="1"/>
    <col min="2041" max="2041" width="11.140625" bestFit="1" customWidth="1"/>
    <col min="2042" max="2042" width="9" bestFit="1" customWidth="1"/>
    <col min="2043" max="2043" width="11.140625" bestFit="1" customWidth="1"/>
    <col min="2044" max="2044" width="10.140625" bestFit="1" customWidth="1"/>
    <col min="2045" max="2045" width="11.140625" bestFit="1" customWidth="1"/>
    <col min="2046" max="2046" width="9" bestFit="1" customWidth="1"/>
    <col min="2047" max="2047" width="11.140625" bestFit="1" customWidth="1"/>
    <col min="2048" max="2049" width="7.85546875" bestFit="1" customWidth="1"/>
    <col min="2050" max="2050" width="11.140625" bestFit="1" customWidth="1"/>
    <col min="2051" max="2051" width="9" bestFit="1" customWidth="1"/>
    <col min="2052" max="2052" width="11.140625" bestFit="1" customWidth="1"/>
    <col min="2053" max="2053" width="9" bestFit="1" customWidth="1"/>
    <col min="2054" max="2054" width="11.140625" bestFit="1" customWidth="1"/>
    <col min="2055" max="2056" width="11.28515625" bestFit="1" customWidth="1"/>
    <col min="2057" max="2057" width="9" bestFit="1" customWidth="1"/>
    <col min="2058" max="2058" width="11.140625" bestFit="1" customWidth="1"/>
    <col min="2059" max="2060" width="7.85546875" bestFit="1" customWidth="1"/>
    <col min="2061" max="2061" width="11.140625" bestFit="1" customWidth="1"/>
    <col min="2062" max="2063" width="7.85546875" bestFit="1" customWidth="1"/>
    <col min="2064" max="2064" width="11.140625" bestFit="1" customWidth="1"/>
    <col min="2065" max="2065" width="9" bestFit="1" customWidth="1"/>
    <col min="2066" max="2066" width="11.140625" bestFit="1" customWidth="1"/>
    <col min="2067" max="2068" width="7.85546875" bestFit="1" customWidth="1"/>
    <col min="2069" max="2069" width="11.140625" bestFit="1" customWidth="1"/>
    <col min="2070" max="2071" width="7.85546875" bestFit="1" customWidth="1"/>
    <col min="2072" max="2072" width="11.140625" bestFit="1" customWidth="1"/>
    <col min="2073" max="2074" width="7.85546875" bestFit="1" customWidth="1"/>
    <col min="2075" max="2075" width="11.140625" bestFit="1" customWidth="1"/>
    <col min="2076" max="2076" width="9" bestFit="1" customWidth="1"/>
    <col min="2077" max="2077" width="11.140625" bestFit="1" customWidth="1"/>
    <col min="2078" max="2078" width="9" bestFit="1" customWidth="1"/>
    <col min="2079" max="2079" width="11.140625" bestFit="1" customWidth="1"/>
    <col min="2080" max="2081" width="7.85546875" bestFit="1" customWidth="1"/>
    <col min="2082" max="2082" width="11.140625" bestFit="1" customWidth="1"/>
    <col min="2083" max="2083" width="7.85546875" bestFit="1" customWidth="1"/>
    <col min="2084" max="2084" width="11.140625" bestFit="1" customWidth="1"/>
    <col min="2085" max="2086" width="7.85546875" bestFit="1" customWidth="1"/>
    <col min="2087" max="2087" width="11.140625" bestFit="1" customWidth="1"/>
    <col min="2088" max="2088" width="7.85546875" bestFit="1" customWidth="1"/>
    <col min="2089" max="2089" width="11.140625" bestFit="1" customWidth="1"/>
    <col min="2090" max="2090" width="9" bestFit="1" customWidth="1"/>
    <col min="2091" max="2091" width="11.140625" bestFit="1" customWidth="1"/>
    <col min="2092" max="2093" width="7.85546875" bestFit="1" customWidth="1"/>
    <col min="2094" max="2094" width="11.140625" bestFit="1" customWidth="1"/>
    <col min="2095" max="2096" width="7.85546875" bestFit="1" customWidth="1"/>
    <col min="2097" max="2097" width="11.140625" bestFit="1" customWidth="1"/>
    <col min="2098" max="2098" width="9" bestFit="1" customWidth="1"/>
    <col min="2099" max="2099" width="11.140625" bestFit="1" customWidth="1"/>
    <col min="2100" max="2100" width="9" bestFit="1" customWidth="1"/>
    <col min="2101" max="2101" width="11.140625" bestFit="1" customWidth="1"/>
    <col min="2102" max="2102" width="9" bestFit="1" customWidth="1"/>
    <col min="2103" max="2103" width="11.140625" bestFit="1" customWidth="1"/>
    <col min="2104" max="2104" width="9" bestFit="1" customWidth="1"/>
    <col min="2105" max="2105" width="11.140625" bestFit="1" customWidth="1"/>
    <col min="2106" max="2107" width="11.28515625" bestFit="1" customWidth="1"/>
    <col min="2108" max="2108" width="7.85546875" bestFit="1" customWidth="1"/>
    <col min="2109" max="2109" width="11.140625" bestFit="1" customWidth="1"/>
    <col min="2110" max="2110" width="9" bestFit="1" customWidth="1"/>
    <col min="2111" max="2111" width="11.140625" bestFit="1" customWidth="1"/>
    <col min="2112" max="2112" width="7.85546875" bestFit="1" customWidth="1"/>
    <col min="2113" max="2113" width="11.140625" bestFit="1" customWidth="1"/>
    <col min="2114" max="2115" width="9" bestFit="1" customWidth="1"/>
    <col min="2116" max="2116" width="11.140625" bestFit="1" customWidth="1"/>
    <col min="2117" max="2117" width="9" bestFit="1" customWidth="1"/>
    <col min="2118" max="2118" width="11.140625" bestFit="1" customWidth="1"/>
    <col min="2119" max="2120" width="9" bestFit="1" customWidth="1"/>
    <col min="2121" max="2121" width="11.140625" bestFit="1" customWidth="1"/>
    <col min="2122" max="2123" width="11.28515625" bestFit="1" customWidth="1"/>
    <col min="2124" max="2124" width="9" bestFit="1" customWidth="1"/>
    <col min="2125" max="2125" width="11.140625" bestFit="1" customWidth="1"/>
    <col min="2126" max="2126" width="7.85546875" bestFit="1" customWidth="1"/>
    <col min="2127" max="2127" width="11.140625" bestFit="1" customWidth="1"/>
    <col min="2128" max="2129" width="9" bestFit="1" customWidth="1"/>
    <col min="2130" max="2130" width="11.140625" bestFit="1" customWidth="1"/>
    <col min="2131" max="2131" width="9" bestFit="1" customWidth="1"/>
    <col min="2132" max="2132" width="11.140625" bestFit="1" customWidth="1"/>
    <col min="2133" max="2133" width="9" bestFit="1" customWidth="1"/>
    <col min="2134" max="2134" width="11.140625" bestFit="1" customWidth="1"/>
    <col min="2135" max="2135" width="9" bestFit="1" customWidth="1"/>
    <col min="2136" max="2136" width="11.140625" bestFit="1" customWidth="1"/>
    <col min="2137" max="2137" width="9" bestFit="1" customWidth="1"/>
    <col min="2138" max="2138" width="11.140625" bestFit="1" customWidth="1"/>
    <col min="2139" max="2139" width="7.85546875" bestFit="1" customWidth="1"/>
    <col min="2140" max="2140" width="11.140625" bestFit="1" customWidth="1"/>
    <col min="2141" max="2141" width="9" bestFit="1" customWidth="1"/>
    <col min="2142" max="2142" width="11.140625" bestFit="1" customWidth="1"/>
    <col min="2143" max="2143" width="9" bestFit="1" customWidth="1"/>
    <col min="2144" max="2144" width="11.140625" bestFit="1" customWidth="1"/>
    <col min="2145" max="2145" width="7.85546875" bestFit="1" customWidth="1"/>
    <col min="2146" max="2146" width="11.140625" bestFit="1" customWidth="1"/>
    <col min="2147" max="2148" width="11.28515625" bestFit="1" customWidth="1"/>
    <col min="2149" max="2149" width="7.85546875" bestFit="1" customWidth="1"/>
    <col min="2150" max="2150" width="11.140625" bestFit="1" customWidth="1"/>
    <col min="2151" max="2151" width="9" bestFit="1" customWidth="1"/>
    <col min="2152" max="2152" width="11.140625" bestFit="1" customWidth="1"/>
    <col min="2153" max="2153" width="9" bestFit="1" customWidth="1"/>
    <col min="2154" max="2154" width="11.140625" bestFit="1" customWidth="1"/>
    <col min="2155" max="2155" width="9" bestFit="1" customWidth="1"/>
    <col min="2156" max="2156" width="11.140625" bestFit="1" customWidth="1"/>
    <col min="2157" max="2157" width="10.140625" bestFit="1" customWidth="1"/>
    <col min="2158" max="2158" width="11.140625" bestFit="1" customWidth="1"/>
    <col min="2159" max="2159" width="9" bestFit="1" customWidth="1"/>
    <col min="2160" max="2160" width="11.140625" bestFit="1" customWidth="1"/>
    <col min="2161" max="2161" width="7.85546875" bestFit="1" customWidth="1"/>
    <col min="2162" max="2162" width="11.140625" bestFit="1" customWidth="1"/>
    <col min="2163" max="2163" width="7.5703125" bestFit="1" customWidth="1"/>
    <col min="2164" max="2164" width="11.140625" bestFit="1" customWidth="1"/>
    <col min="2165" max="2165" width="7.85546875" bestFit="1" customWidth="1"/>
    <col min="2166" max="2166" width="11.140625" bestFit="1" customWidth="1"/>
    <col min="2167" max="2167" width="9" bestFit="1" customWidth="1"/>
    <col min="2168" max="2168" width="11.140625" bestFit="1" customWidth="1"/>
    <col min="2169" max="2169" width="10.140625" bestFit="1" customWidth="1"/>
    <col min="2170" max="2170" width="11.140625" bestFit="1" customWidth="1"/>
    <col min="2171" max="2171" width="7.85546875" bestFit="1" customWidth="1"/>
    <col min="2172" max="2172" width="11.140625" bestFit="1" customWidth="1"/>
    <col min="2173" max="2173" width="9" bestFit="1" customWidth="1"/>
    <col min="2174" max="2174" width="11.140625" bestFit="1" customWidth="1"/>
    <col min="2175" max="2175" width="9" bestFit="1" customWidth="1"/>
    <col min="2176" max="2176" width="11.140625" bestFit="1" customWidth="1"/>
    <col min="2177" max="2177" width="7.85546875" bestFit="1" customWidth="1"/>
    <col min="2178" max="2178" width="11.140625" bestFit="1" customWidth="1"/>
    <col min="2179" max="2179" width="7.85546875" bestFit="1" customWidth="1"/>
    <col min="2180" max="2180" width="11.140625" bestFit="1" customWidth="1"/>
    <col min="2181" max="2181" width="7.85546875" bestFit="1" customWidth="1"/>
    <col min="2182" max="2182" width="11.140625" bestFit="1" customWidth="1"/>
    <col min="2183" max="2184" width="9" bestFit="1" customWidth="1"/>
    <col min="2185" max="2185" width="11.140625" bestFit="1" customWidth="1"/>
    <col min="2186" max="2186" width="7.85546875" bestFit="1" customWidth="1"/>
    <col min="2187" max="2187" width="11.140625" bestFit="1" customWidth="1"/>
    <col min="2188" max="2188" width="9" bestFit="1" customWidth="1"/>
    <col min="2189" max="2189" width="11.140625" bestFit="1" customWidth="1"/>
    <col min="2190" max="2190" width="10.140625" bestFit="1" customWidth="1"/>
    <col min="2191" max="2191" width="11.140625" bestFit="1" customWidth="1"/>
    <col min="2192" max="2192" width="7.85546875" bestFit="1" customWidth="1"/>
    <col min="2193" max="2193" width="11.140625" bestFit="1" customWidth="1"/>
    <col min="2194" max="2194" width="9" bestFit="1" customWidth="1"/>
    <col min="2195" max="2195" width="11.140625" bestFit="1" customWidth="1"/>
    <col min="2196" max="2197" width="7.85546875" bestFit="1" customWidth="1"/>
    <col min="2198" max="2198" width="11.140625" bestFit="1" customWidth="1"/>
    <col min="2199" max="2199" width="7.85546875" bestFit="1" customWidth="1"/>
    <col min="2200" max="2200" width="11.140625" bestFit="1" customWidth="1"/>
    <col min="2201" max="2201" width="7.85546875" bestFit="1" customWidth="1"/>
    <col min="2202" max="2202" width="11.140625" bestFit="1" customWidth="1"/>
    <col min="2203" max="2203" width="7.85546875" bestFit="1" customWidth="1"/>
    <col min="2204" max="2204" width="11.140625" bestFit="1" customWidth="1"/>
    <col min="2205" max="2205" width="7.85546875" bestFit="1" customWidth="1"/>
    <col min="2206" max="2206" width="11.140625" bestFit="1" customWidth="1"/>
    <col min="2207" max="2207" width="7.85546875" bestFit="1" customWidth="1"/>
    <col min="2208" max="2208" width="11.140625" bestFit="1" customWidth="1"/>
    <col min="2209" max="2209" width="7.85546875" bestFit="1" customWidth="1"/>
    <col min="2210" max="2210" width="11.140625" bestFit="1" customWidth="1"/>
    <col min="2211" max="2211" width="7.85546875" bestFit="1" customWidth="1"/>
    <col min="2212" max="2212" width="11.140625" bestFit="1" customWidth="1"/>
    <col min="2213" max="2213" width="7.5703125" bestFit="1" customWidth="1"/>
    <col min="2214" max="2214" width="11.140625" bestFit="1" customWidth="1"/>
    <col min="2215" max="2215" width="7.85546875" bestFit="1" customWidth="1"/>
    <col min="2216" max="2216" width="11.140625" bestFit="1" customWidth="1"/>
    <col min="2217" max="2217" width="9" bestFit="1" customWidth="1"/>
    <col min="2218" max="2218" width="11.140625" bestFit="1" customWidth="1"/>
    <col min="2219" max="2219" width="9" bestFit="1" customWidth="1"/>
    <col min="2220" max="2220" width="11.140625" bestFit="1" customWidth="1"/>
    <col min="2221" max="2221" width="9" bestFit="1" customWidth="1"/>
    <col min="2222" max="2222" width="11.140625" bestFit="1" customWidth="1"/>
    <col min="2223" max="2223" width="9" bestFit="1" customWidth="1"/>
    <col min="2224" max="2224" width="11.140625" bestFit="1" customWidth="1"/>
    <col min="2225" max="2225" width="9" bestFit="1" customWidth="1"/>
    <col min="2226" max="2226" width="11.140625" bestFit="1" customWidth="1"/>
    <col min="2227" max="2227" width="9" bestFit="1" customWidth="1"/>
    <col min="2228" max="2228" width="11.140625" bestFit="1" customWidth="1"/>
    <col min="2229" max="2229" width="7.85546875" bestFit="1" customWidth="1"/>
    <col min="2230" max="2230" width="11.140625" bestFit="1" customWidth="1"/>
    <col min="2231" max="2231" width="9" bestFit="1" customWidth="1"/>
    <col min="2232" max="2232" width="11.140625" bestFit="1" customWidth="1"/>
    <col min="2233" max="2233" width="9" bestFit="1" customWidth="1"/>
    <col min="2234" max="2234" width="11.140625" bestFit="1" customWidth="1"/>
    <col min="2235" max="2236" width="9" bestFit="1" customWidth="1"/>
    <col min="2237" max="2237" width="11.140625" bestFit="1" customWidth="1"/>
    <col min="2238" max="2238" width="9" bestFit="1" customWidth="1"/>
    <col min="2239" max="2239" width="11.140625" bestFit="1" customWidth="1"/>
    <col min="2240" max="2240" width="7.85546875" bestFit="1" customWidth="1"/>
    <col min="2241" max="2241" width="11.140625" bestFit="1" customWidth="1"/>
    <col min="2242" max="2243" width="7.85546875" bestFit="1" customWidth="1"/>
    <col min="2244" max="2244" width="11.140625" bestFit="1" customWidth="1"/>
    <col min="2245" max="2245" width="10.140625" bestFit="1" customWidth="1"/>
    <col min="2246" max="2246" width="11.140625" bestFit="1" customWidth="1"/>
    <col min="2247" max="2248" width="7.85546875" bestFit="1" customWidth="1"/>
    <col min="2249" max="2249" width="11.140625" bestFit="1" customWidth="1"/>
    <col min="2250" max="2251" width="7.85546875" bestFit="1" customWidth="1"/>
    <col min="2252" max="2252" width="11.140625" bestFit="1" customWidth="1"/>
    <col min="2253" max="2253" width="9" bestFit="1" customWidth="1"/>
    <col min="2254" max="2254" width="11.140625" bestFit="1" customWidth="1"/>
    <col min="2255" max="2255" width="9" bestFit="1" customWidth="1"/>
    <col min="2256" max="2256" width="11.140625" bestFit="1" customWidth="1"/>
    <col min="2257" max="2257" width="9" bestFit="1" customWidth="1"/>
    <col min="2258" max="2258" width="11.140625" bestFit="1" customWidth="1"/>
    <col min="2259" max="2259" width="9" bestFit="1" customWidth="1"/>
    <col min="2260" max="2260" width="11.140625" bestFit="1" customWidth="1"/>
    <col min="2261" max="2261" width="7.85546875" bestFit="1" customWidth="1"/>
    <col min="2262" max="2262" width="11.140625" bestFit="1" customWidth="1"/>
    <col min="2263" max="2263" width="9" bestFit="1" customWidth="1"/>
    <col min="2264" max="2264" width="11.140625" bestFit="1" customWidth="1"/>
    <col min="2265" max="2265" width="9" bestFit="1" customWidth="1"/>
    <col min="2266" max="2266" width="11.140625" bestFit="1" customWidth="1"/>
    <col min="2267" max="2267" width="9" bestFit="1" customWidth="1"/>
    <col min="2268" max="2268" width="11.140625" bestFit="1" customWidth="1"/>
    <col min="2269" max="2269" width="7.85546875" bestFit="1" customWidth="1"/>
    <col min="2270" max="2270" width="11.140625" bestFit="1" customWidth="1"/>
    <col min="2271" max="2271" width="9" bestFit="1" customWidth="1"/>
    <col min="2272" max="2272" width="7.85546875" bestFit="1" customWidth="1"/>
    <col min="2273" max="2273" width="11.140625" bestFit="1" customWidth="1"/>
    <col min="2274" max="2274" width="7.85546875" bestFit="1" customWidth="1"/>
    <col min="2275" max="2275" width="11.140625" bestFit="1" customWidth="1"/>
    <col min="2276" max="2276" width="9" bestFit="1" customWidth="1"/>
    <col min="2277" max="2277" width="7.85546875" bestFit="1" customWidth="1"/>
    <col min="2278" max="2278" width="11.140625" bestFit="1" customWidth="1"/>
    <col min="2279" max="2279" width="7.85546875" bestFit="1" customWidth="1"/>
    <col min="2280" max="2280" width="11.140625" bestFit="1" customWidth="1"/>
    <col min="2281" max="2281" width="9" bestFit="1" customWidth="1"/>
    <col min="2282" max="2282" width="7.85546875" bestFit="1" customWidth="1"/>
    <col min="2283" max="2283" width="11.140625" bestFit="1" customWidth="1"/>
    <col min="2284" max="2284" width="9" bestFit="1" customWidth="1"/>
    <col min="2285" max="2285" width="7.85546875" bestFit="1" customWidth="1"/>
    <col min="2286" max="2286" width="11.140625" bestFit="1" customWidth="1"/>
    <col min="2287" max="2287" width="9" bestFit="1" customWidth="1"/>
    <col min="2288" max="2288" width="11.140625" bestFit="1" customWidth="1"/>
    <col min="2289" max="2289" width="9" bestFit="1" customWidth="1"/>
    <col min="2290" max="2290" width="11.140625" bestFit="1" customWidth="1"/>
    <col min="2291" max="2291" width="9" bestFit="1" customWidth="1"/>
    <col min="2292" max="2292" width="7.85546875" bestFit="1" customWidth="1"/>
    <col min="2293" max="2293" width="11.140625" bestFit="1" customWidth="1"/>
    <col min="2294" max="2294" width="9" bestFit="1" customWidth="1"/>
    <col min="2295" max="2295" width="7.85546875" bestFit="1" customWidth="1"/>
    <col min="2296" max="2296" width="11.140625" bestFit="1" customWidth="1"/>
    <col min="2297" max="2297" width="9" bestFit="1" customWidth="1"/>
    <col min="2298" max="2298" width="11.140625" bestFit="1" customWidth="1"/>
    <col min="2299" max="2299" width="9" bestFit="1" customWidth="1"/>
    <col min="2300" max="2300" width="7.85546875" bestFit="1" customWidth="1"/>
    <col min="2301" max="2301" width="11.140625" bestFit="1" customWidth="1"/>
    <col min="2302" max="2302" width="9" bestFit="1" customWidth="1"/>
    <col min="2303" max="2303" width="11.140625" bestFit="1" customWidth="1"/>
    <col min="2304" max="2304" width="9" bestFit="1" customWidth="1"/>
    <col min="2305" max="2305" width="7.85546875" bestFit="1" customWidth="1"/>
    <col min="2306" max="2306" width="11.140625" bestFit="1" customWidth="1"/>
    <col min="2307" max="2307" width="9" bestFit="1" customWidth="1"/>
    <col min="2308" max="2308" width="7.85546875" bestFit="1" customWidth="1"/>
    <col min="2309" max="2309" width="11.140625" bestFit="1" customWidth="1"/>
    <col min="2310" max="2310" width="9" bestFit="1" customWidth="1"/>
    <col min="2311" max="2311" width="7.85546875" bestFit="1" customWidth="1"/>
    <col min="2312" max="2312" width="11.140625" bestFit="1" customWidth="1"/>
    <col min="2313" max="2313" width="9" bestFit="1" customWidth="1"/>
    <col min="2314" max="2314" width="7.85546875" bestFit="1" customWidth="1"/>
    <col min="2315" max="2315" width="11.140625" bestFit="1" customWidth="1"/>
    <col min="2316" max="2316" width="9" bestFit="1" customWidth="1"/>
    <col min="2317" max="2317" width="11.140625" bestFit="1" customWidth="1"/>
    <col min="2318" max="2318" width="9" bestFit="1" customWidth="1"/>
    <col min="2319" max="2319" width="7.85546875" bestFit="1" customWidth="1"/>
    <col min="2320" max="2320" width="11.140625" bestFit="1" customWidth="1"/>
    <col min="2321" max="2321" width="9" bestFit="1" customWidth="1"/>
    <col min="2322" max="2322" width="11.140625" bestFit="1" customWidth="1"/>
    <col min="2323" max="2323" width="9" bestFit="1" customWidth="1"/>
    <col min="2324" max="2324" width="11.140625" bestFit="1" customWidth="1"/>
    <col min="2325" max="2325" width="9" bestFit="1" customWidth="1"/>
    <col min="2326" max="2326" width="11.140625" bestFit="1" customWidth="1"/>
    <col min="2327" max="2327" width="9" bestFit="1" customWidth="1"/>
    <col min="2328" max="2328" width="11.140625" bestFit="1" customWidth="1"/>
    <col min="2329" max="2329" width="10.140625" bestFit="1" customWidth="1"/>
    <col min="2330" max="2330" width="11.140625" bestFit="1" customWidth="1"/>
    <col min="2331" max="2331" width="7.85546875" bestFit="1" customWidth="1"/>
    <col min="2332" max="2332" width="11.140625" bestFit="1" customWidth="1"/>
    <col min="2333" max="2333" width="7.85546875" bestFit="1" customWidth="1"/>
    <col min="2334" max="2334" width="11.140625" bestFit="1" customWidth="1"/>
    <col min="2335" max="2335" width="9" bestFit="1" customWidth="1"/>
    <col min="2336" max="2336" width="11.140625" bestFit="1" customWidth="1"/>
    <col min="2337" max="2337" width="9" bestFit="1" customWidth="1"/>
    <col min="2338" max="2338" width="11.140625" bestFit="1" customWidth="1"/>
    <col min="2339" max="2339" width="7.85546875" bestFit="1" customWidth="1"/>
    <col min="2340" max="2340" width="11.140625" bestFit="1" customWidth="1"/>
    <col min="2341" max="2341" width="10.140625" bestFit="1" customWidth="1"/>
    <col min="2342" max="2342" width="11.140625" bestFit="1" customWidth="1"/>
    <col min="2343" max="2343" width="9" bestFit="1" customWidth="1"/>
    <col min="2344" max="2344" width="11.140625" bestFit="1" customWidth="1"/>
    <col min="2345" max="2345" width="7.85546875" bestFit="1" customWidth="1"/>
    <col min="2346" max="2346" width="11.140625" bestFit="1" customWidth="1"/>
    <col min="2347" max="2347" width="7.85546875" bestFit="1" customWidth="1"/>
    <col min="2348" max="2348" width="11.140625" bestFit="1" customWidth="1"/>
    <col min="2349" max="2349" width="7.85546875" bestFit="1" customWidth="1"/>
    <col min="2350" max="2350" width="11.140625" bestFit="1" customWidth="1"/>
    <col min="2351" max="2351" width="7.5703125" bestFit="1" customWidth="1"/>
    <col min="2352" max="2352" width="11.140625" bestFit="1" customWidth="1"/>
    <col min="2353" max="2353" width="9" bestFit="1" customWidth="1"/>
    <col min="2354" max="2354" width="11.140625" bestFit="1" customWidth="1"/>
    <col min="2355" max="2360" width="12.42578125" bestFit="1" customWidth="1"/>
    <col min="2361" max="2361" width="7.85546875" bestFit="1" customWidth="1"/>
    <col min="2362" max="2362" width="11.140625" bestFit="1" customWidth="1"/>
    <col min="2363" max="2363" width="7.85546875" bestFit="1" customWidth="1"/>
    <col min="2364" max="2364" width="11.140625" bestFit="1" customWidth="1"/>
    <col min="2365" max="2365" width="7.85546875" bestFit="1" customWidth="1"/>
    <col min="2366" max="2366" width="11.140625" bestFit="1" customWidth="1"/>
    <col min="2367" max="2367" width="7.85546875" bestFit="1" customWidth="1"/>
    <col min="2368" max="2368" width="11.140625" bestFit="1" customWidth="1"/>
    <col min="2369" max="2370" width="12.42578125" bestFit="1" customWidth="1"/>
    <col min="2371" max="2371" width="9" bestFit="1" customWidth="1"/>
    <col min="2372" max="2372" width="11.140625" bestFit="1" customWidth="1"/>
    <col min="2373" max="2374" width="11.28515625" bestFit="1" customWidth="1"/>
    <col min="2375" max="2375" width="9" bestFit="1" customWidth="1"/>
    <col min="2376" max="2376" width="11.140625" bestFit="1" customWidth="1"/>
    <col min="2377" max="2377" width="9" bestFit="1" customWidth="1"/>
    <col min="2378" max="2378" width="11.140625" bestFit="1" customWidth="1"/>
    <col min="2379" max="2379" width="9" bestFit="1" customWidth="1"/>
    <col min="2380" max="2380" width="11.140625" bestFit="1" customWidth="1"/>
    <col min="2381" max="2381" width="10.140625" bestFit="1" customWidth="1"/>
    <col min="2382" max="2382" width="11.140625" bestFit="1" customWidth="1"/>
    <col min="2383" max="2383" width="10.140625" bestFit="1" customWidth="1"/>
    <col min="2384" max="2384" width="11.140625" bestFit="1" customWidth="1"/>
    <col min="2385" max="2385" width="9" bestFit="1" customWidth="1"/>
    <col min="2386" max="2386" width="11.140625" bestFit="1" customWidth="1"/>
    <col min="2387" max="2387" width="7.85546875" bestFit="1" customWidth="1"/>
    <col min="2388" max="2388" width="11.140625" bestFit="1" customWidth="1"/>
    <col min="2389" max="2389" width="10.140625" bestFit="1" customWidth="1"/>
    <col min="2390" max="2390" width="11.140625" bestFit="1" customWidth="1"/>
    <col min="2391" max="2391" width="9" bestFit="1" customWidth="1"/>
    <col min="2392" max="2392" width="7.85546875" bestFit="1" customWidth="1"/>
    <col min="2393" max="2393" width="11.140625" bestFit="1" customWidth="1"/>
    <col min="2394" max="2395" width="9" bestFit="1" customWidth="1"/>
    <col min="2396" max="2396" width="11.140625" bestFit="1" customWidth="1"/>
    <col min="2397" max="2397" width="7.85546875" bestFit="1" customWidth="1"/>
    <col min="2398" max="2398" width="11.140625" bestFit="1" customWidth="1"/>
    <col min="2399" max="2399" width="7.85546875" bestFit="1" customWidth="1"/>
    <col min="2400" max="2400" width="11.140625" bestFit="1" customWidth="1"/>
    <col min="2401" max="2401" width="9" bestFit="1" customWidth="1"/>
    <col min="2402" max="2402" width="11.140625" bestFit="1" customWidth="1"/>
    <col min="2403" max="2403" width="9" bestFit="1" customWidth="1"/>
    <col min="2404" max="2404" width="11.140625" bestFit="1" customWidth="1"/>
    <col min="2405" max="2405" width="9" bestFit="1" customWidth="1"/>
    <col min="2406" max="2406" width="11.140625" bestFit="1" customWidth="1"/>
    <col min="2407" max="2407" width="9" bestFit="1" customWidth="1"/>
    <col min="2408" max="2408" width="11.140625" bestFit="1" customWidth="1"/>
    <col min="2409" max="2409" width="10.140625" bestFit="1" customWidth="1"/>
    <col min="2410" max="2410" width="11.140625" bestFit="1" customWidth="1"/>
    <col min="2411" max="2412" width="12.42578125" bestFit="1" customWidth="1"/>
    <col min="2413" max="2413" width="9" bestFit="1" customWidth="1"/>
    <col min="2414" max="2414" width="11.140625" bestFit="1" customWidth="1"/>
    <col min="2415" max="2416" width="11.28515625" bestFit="1" customWidth="1"/>
    <col min="2417" max="2417" width="10.140625" bestFit="1" customWidth="1"/>
    <col min="2418" max="2418" width="11.140625" bestFit="1" customWidth="1"/>
    <col min="2419" max="2419" width="9" bestFit="1" customWidth="1"/>
    <col min="2420" max="2420" width="11.140625" bestFit="1" customWidth="1"/>
    <col min="2421" max="2421" width="9" bestFit="1" customWidth="1"/>
    <col min="2422" max="2422" width="11.140625" bestFit="1" customWidth="1"/>
    <col min="2423" max="2423" width="7.85546875" bestFit="1" customWidth="1"/>
    <col min="2424" max="2424" width="11.140625" bestFit="1" customWidth="1"/>
    <col min="2425" max="2425" width="7.5703125" bestFit="1" customWidth="1"/>
    <col min="2426" max="2426" width="11.140625" bestFit="1" customWidth="1"/>
    <col min="2427" max="2427" width="10.140625" bestFit="1" customWidth="1"/>
    <col min="2428" max="2428" width="11.140625" bestFit="1" customWidth="1"/>
    <col min="2429" max="2429" width="9" bestFit="1" customWidth="1"/>
    <col min="2430" max="2430" width="11.140625" bestFit="1" customWidth="1"/>
    <col min="2431" max="2431" width="7.85546875" bestFit="1" customWidth="1"/>
    <col min="2432" max="2432" width="11.140625" bestFit="1" customWidth="1"/>
    <col min="2433" max="2433" width="9" bestFit="1" customWidth="1"/>
    <col min="2434" max="2434" width="11.140625" bestFit="1" customWidth="1"/>
    <col min="2435" max="2435" width="7.85546875" bestFit="1" customWidth="1"/>
    <col min="2436" max="2436" width="11.140625" bestFit="1" customWidth="1"/>
    <col min="2437" max="2437" width="9" bestFit="1" customWidth="1"/>
    <col min="2438" max="2438" width="11.140625" bestFit="1" customWidth="1"/>
    <col min="2439" max="2439" width="9" bestFit="1" customWidth="1"/>
    <col min="2440" max="2440" width="11.140625" bestFit="1" customWidth="1"/>
    <col min="2441" max="2441" width="7.85546875" bestFit="1" customWidth="1"/>
    <col min="2442" max="2442" width="11.140625" bestFit="1" customWidth="1"/>
    <col min="2443" max="2443" width="9" bestFit="1" customWidth="1"/>
    <col min="2444" max="2444" width="11.140625" bestFit="1" customWidth="1"/>
    <col min="2445" max="2445" width="9" bestFit="1" customWidth="1"/>
    <col min="2446" max="2446" width="11.140625" bestFit="1" customWidth="1"/>
    <col min="2447" max="2447" width="7.85546875" bestFit="1" customWidth="1"/>
    <col min="2448" max="2448" width="11.140625" bestFit="1" customWidth="1"/>
    <col min="2449" max="2449" width="9" bestFit="1" customWidth="1"/>
    <col min="2450" max="2450" width="11.140625" bestFit="1" customWidth="1"/>
    <col min="2451" max="2451" width="7.85546875" bestFit="1" customWidth="1"/>
    <col min="2452" max="2452" width="11.140625" bestFit="1" customWidth="1"/>
    <col min="2453" max="2453" width="9" bestFit="1" customWidth="1"/>
    <col min="2454" max="2454" width="11.140625" bestFit="1" customWidth="1"/>
    <col min="2455" max="2455" width="9" bestFit="1" customWidth="1"/>
    <col min="2456" max="2456" width="11.140625" bestFit="1" customWidth="1"/>
    <col min="2457" max="2457" width="10.140625" bestFit="1" customWidth="1"/>
    <col min="2458" max="2458" width="11.140625" bestFit="1" customWidth="1"/>
    <col min="2459" max="2460" width="11.28515625" bestFit="1" customWidth="1"/>
    <col min="2461" max="2461" width="7.85546875" bestFit="1" customWidth="1"/>
    <col min="2462" max="2462" width="11.140625" bestFit="1" customWidth="1"/>
    <col min="2463" max="2463" width="9" bestFit="1" customWidth="1"/>
    <col min="2464" max="2464" width="11.140625" bestFit="1" customWidth="1"/>
    <col min="2465" max="2465" width="9" bestFit="1" customWidth="1"/>
    <col min="2466" max="2466" width="11.140625" bestFit="1" customWidth="1"/>
    <col min="2467" max="2467" width="9" bestFit="1" customWidth="1"/>
    <col min="2468" max="2468" width="11.140625" bestFit="1" customWidth="1"/>
    <col min="2469" max="2469" width="9" bestFit="1" customWidth="1"/>
    <col min="2470" max="2470" width="7.85546875" bestFit="1" customWidth="1"/>
    <col min="2471" max="2471" width="11.140625" bestFit="1" customWidth="1"/>
    <col min="2472" max="2472" width="9" bestFit="1" customWidth="1"/>
    <col min="2473" max="2473" width="11.140625" bestFit="1" customWidth="1"/>
    <col min="2474" max="2475" width="11.28515625" bestFit="1" customWidth="1"/>
    <col min="2476" max="2476" width="9" bestFit="1" customWidth="1"/>
    <col min="2477" max="2477" width="11.140625" bestFit="1" customWidth="1"/>
    <col min="2478" max="2478" width="7.85546875" bestFit="1" customWidth="1"/>
    <col min="2479" max="2479" width="11.140625" bestFit="1" customWidth="1"/>
    <col min="2480" max="2481" width="11.28515625" bestFit="1" customWidth="1"/>
    <col min="2482" max="2482" width="9" bestFit="1" customWidth="1"/>
    <col min="2483" max="2483" width="11.140625" bestFit="1" customWidth="1"/>
    <col min="2484" max="2484" width="10.140625" bestFit="1" customWidth="1"/>
    <col min="2485" max="2485" width="11.140625" bestFit="1" customWidth="1"/>
    <col min="2486" max="2486" width="10.140625" bestFit="1" customWidth="1"/>
    <col min="2487" max="2487" width="11.140625" bestFit="1" customWidth="1"/>
    <col min="2488" max="2488" width="9" bestFit="1" customWidth="1"/>
    <col min="2489" max="2489" width="11.140625" bestFit="1" customWidth="1"/>
    <col min="2490" max="2490" width="9" bestFit="1" customWidth="1"/>
    <col min="2491" max="2491" width="11.140625" bestFit="1" customWidth="1"/>
    <col min="2492" max="2493" width="11.28515625" bestFit="1" customWidth="1"/>
    <col min="2494" max="2494" width="9" bestFit="1" customWidth="1"/>
    <col min="2495" max="2495" width="11.140625" bestFit="1" customWidth="1"/>
    <col min="2496" max="2497" width="9" bestFit="1" customWidth="1"/>
    <col min="2498" max="2498" width="11.140625" bestFit="1" customWidth="1"/>
    <col min="2499" max="2499" width="9" bestFit="1" customWidth="1"/>
    <col min="2500" max="2500" width="11.140625" bestFit="1" customWidth="1"/>
    <col min="2501" max="2501" width="7.85546875" bestFit="1" customWidth="1"/>
    <col min="2502" max="2502" width="11.140625" bestFit="1" customWidth="1"/>
    <col min="2503" max="2504" width="9" bestFit="1" customWidth="1"/>
    <col min="2505" max="2505" width="11.140625" bestFit="1" customWidth="1"/>
    <col min="2506" max="2506" width="9" bestFit="1" customWidth="1"/>
    <col min="2507" max="2507" width="11.140625" bestFit="1" customWidth="1"/>
    <col min="2508" max="2508" width="9" bestFit="1" customWidth="1"/>
    <col min="2509" max="2509" width="11.140625" bestFit="1" customWidth="1"/>
    <col min="2510" max="2510" width="9" bestFit="1" customWidth="1"/>
    <col min="2511" max="2511" width="11.140625" bestFit="1" customWidth="1"/>
    <col min="2512" max="2512" width="9" bestFit="1" customWidth="1"/>
    <col min="2513" max="2513" width="11.140625" bestFit="1" customWidth="1"/>
    <col min="2514" max="2514" width="10.140625" bestFit="1" customWidth="1"/>
    <col min="2515" max="2515" width="11.140625" bestFit="1" customWidth="1"/>
    <col min="2516" max="2516" width="9" bestFit="1" customWidth="1"/>
    <col min="2517" max="2517" width="11.140625" bestFit="1" customWidth="1"/>
    <col min="2518" max="2518" width="9" bestFit="1" customWidth="1"/>
    <col min="2519" max="2519" width="11.140625" bestFit="1" customWidth="1"/>
    <col min="2520" max="2520" width="9" bestFit="1" customWidth="1"/>
    <col min="2521" max="2521" width="11.140625" bestFit="1" customWidth="1"/>
    <col min="2522" max="2522" width="9" bestFit="1" customWidth="1"/>
    <col min="2523" max="2523" width="11.140625" bestFit="1" customWidth="1"/>
    <col min="2524" max="2524" width="10.140625" bestFit="1" customWidth="1"/>
    <col min="2525" max="2525" width="11.140625" bestFit="1" customWidth="1"/>
    <col min="2526" max="2526" width="7.5703125" bestFit="1" customWidth="1"/>
    <col min="2527" max="2527" width="11.140625" bestFit="1" customWidth="1"/>
    <col min="2528" max="2528" width="9" bestFit="1" customWidth="1"/>
    <col min="2529" max="2529" width="11.140625" bestFit="1" customWidth="1"/>
    <col min="2530" max="2530" width="9" bestFit="1" customWidth="1"/>
    <col min="2531" max="2531" width="11.140625" bestFit="1" customWidth="1"/>
    <col min="2532" max="2532" width="9" bestFit="1" customWidth="1"/>
    <col min="2533" max="2533" width="11.140625" bestFit="1" customWidth="1"/>
    <col min="2534" max="2534" width="7.5703125" bestFit="1" customWidth="1"/>
    <col min="2535" max="2535" width="11.140625" bestFit="1" customWidth="1"/>
    <col min="2536" max="2536" width="9" bestFit="1" customWidth="1"/>
    <col min="2537" max="2537" width="11.140625" bestFit="1" customWidth="1"/>
    <col min="2538" max="2538" width="7.5703125" bestFit="1" customWidth="1"/>
    <col min="2539" max="2539" width="11.140625" bestFit="1" customWidth="1"/>
    <col min="2540" max="2540" width="9" bestFit="1" customWidth="1"/>
    <col min="2541" max="2541" width="11.140625" bestFit="1" customWidth="1"/>
    <col min="2542" max="2542" width="9" bestFit="1" customWidth="1"/>
    <col min="2543" max="2543" width="11.140625" bestFit="1" customWidth="1"/>
    <col min="2544" max="2544" width="7.5703125" bestFit="1" customWidth="1"/>
    <col min="2545" max="2545" width="11.140625" bestFit="1" customWidth="1"/>
    <col min="2546" max="2546" width="9" bestFit="1" customWidth="1"/>
    <col min="2547" max="2547" width="11.140625" bestFit="1" customWidth="1"/>
    <col min="2548" max="2548" width="9" bestFit="1" customWidth="1"/>
    <col min="2549" max="2549" width="11.140625" bestFit="1" customWidth="1"/>
    <col min="2550" max="2550" width="9" bestFit="1" customWidth="1"/>
    <col min="2551" max="2551" width="11.140625" bestFit="1" customWidth="1"/>
    <col min="2552" max="2552" width="9" bestFit="1" customWidth="1"/>
    <col min="2553" max="2553" width="11.140625" bestFit="1" customWidth="1"/>
    <col min="2554" max="2554" width="9" bestFit="1" customWidth="1"/>
    <col min="2555" max="2555" width="11.140625" bestFit="1" customWidth="1"/>
    <col min="2556" max="2556" width="9" bestFit="1" customWidth="1"/>
    <col min="2557" max="2557" width="11.140625" bestFit="1" customWidth="1"/>
    <col min="2558" max="2558" width="7.85546875" bestFit="1" customWidth="1"/>
    <col min="2559" max="2559" width="11.140625" bestFit="1" customWidth="1"/>
    <col min="2560" max="2560" width="9" bestFit="1" customWidth="1"/>
    <col min="2561" max="2561" width="11.140625" bestFit="1" customWidth="1"/>
    <col min="2562" max="2563" width="12.42578125" bestFit="1" customWidth="1"/>
    <col min="2564" max="2564" width="9" bestFit="1" customWidth="1"/>
    <col min="2565" max="2565" width="7.85546875" bestFit="1" customWidth="1"/>
    <col min="2566" max="2566" width="11.140625" bestFit="1" customWidth="1"/>
    <col min="2567" max="2567" width="7.85546875" bestFit="1" customWidth="1"/>
    <col min="2568" max="2568" width="11.140625" bestFit="1" customWidth="1"/>
    <col min="2569" max="2569" width="9" bestFit="1" customWidth="1"/>
    <col min="2570" max="2570" width="7.85546875" bestFit="1" customWidth="1"/>
    <col min="2571" max="2571" width="11.140625" bestFit="1" customWidth="1"/>
    <col min="2572" max="2572" width="9" bestFit="1" customWidth="1"/>
    <col min="2573" max="2573" width="11.140625" bestFit="1" customWidth="1"/>
    <col min="2574" max="2574" width="9" bestFit="1" customWidth="1"/>
    <col min="2575" max="2575" width="11.140625" bestFit="1" customWidth="1"/>
    <col min="2576" max="2576" width="9" bestFit="1" customWidth="1"/>
    <col min="2577" max="2577" width="11.140625" bestFit="1" customWidth="1"/>
    <col min="2578" max="2578" width="9" bestFit="1" customWidth="1"/>
    <col min="2579" max="2579" width="11.140625" bestFit="1" customWidth="1"/>
    <col min="2580" max="2580" width="9" bestFit="1" customWidth="1"/>
    <col min="2581" max="2581" width="7.85546875" bestFit="1" customWidth="1"/>
    <col min="2582" max="2582" width="11.140625" bestFit="1" customWidth="1"/>
    <col min="2583" max="2583" width="7.85546875" bestFit="1" customWidth="1"/>
    <col min="2584" max="2584" width="11.140625" bestFit="1" customWidth="1"/>
    <col min="2585" max="2585" width="10.140625" bestFit="1" customWidth="1"/>
    <col min="2586" max="2586" width="11.140625" bestFit="1" customWidth="1"/>
    <col min="2587" max="2587" width="9" bestFit="1" customWidth="1"/>
    <col min="2588" max="2588" width="11.140625" bestFit="1" customWidth="1"/>
    <col min="2589" max="2589" width="10.140625" bestFit="1" customWidth="1"/>
    <col min="2590" max="2590" width="9" bestFit="1" customWidth="1"/>
    <col min="2591" max="2591" width="11.140625" bestFit="1" customWidth="1"/>
    <col min="2592" max="2592" width="7.85546875" bestFit="1" customWidth="1"/>
    <col min="2593" max="2593" width="11.140625" bestFit="1" customWidth="1"/>
    <col min="2594" max="2594" width="9" bestFit="1" customWidth="1"/>
    <col min="2595" max="2595" width="11.140625" bestFit="1" customWidth="1"/>
    <col min="2596" max="2596" width="9" bestFit="1" customWidth="1"/>
    <col min="2597" max="2597" width="11.140625" bestFit="1" customWidth="1"/>
    <col min="2598" max="2598" width="7.85546875" bestFit="1" customWidth="1"/>
    <col min="2599" max="2599" width="11.140625" bestFit="1" customWidth="1"/>
    <col min="2600" max="2600" width="10.140625" bestFit="1" customWidth="1"/>
    <col min="2601" max="2601" width="11.140625" bestFit="1" customWidth="1"/>
    <col min="2602" max="2602" width="9" bestFit="1" customWidth="1"/>
    <col min="2603" max="2603" width="11.140625" bestFit="1" customWidth="1"/>
    <col min="2604" max="2604" width="9" bestFit="1" customWidth="1"/>
    <col min="2605" max="2605" width="11.140625" bestFit="1" customWidth="1"/>
    <col min="2606" max="2606" width="9" bestFit="1" customWidth="1"/>
    <col min="2607" max="2607" width="11.140625" bestFit="1" customWidth="1"/>
    <col min="2608" max="2608" width="7.85546875" bestFit="1" customWidth="1"/>
    <col min="2609" max="2609" width="11.140625" bestFit="1" customWidth="1"/>
    <col min="2610" max="2610" width="7.85546875" bestFit="1" customWidth="1"/>
    <col min="2611" max="2611" width="11.140625" bestFit="1" customWidth="1"/>
    <col min="2612" max="2612" width="7.85546875" bestFit="1" customWidth="1"/>
    <col min="2613" max="2613" width="11.140625" bestFit="1" customWidth="1"/>
    <col min="2614" max="2614" width="9" bestFit="1" customWidth="1"/>
    <col min="2615" max="2615" width="11.140625" bestFit="1" customWidth="1"/>
    <col min="2616" max="2619" width="11.28515625" bestFit="1" customWidth="1"/>
    <col min="2620" max="2620" width="9" bestFit="1" customWidth="1"/>
    <col min="2621" max="2621" width="11.140625" bestFit="1" customWidth="1"/>
    <col min="2622" max="2622" width="9" bestFit="1" customWidth="1"/>
    <col min="2623" max="2623" width="11.140625" bestFit="1" customWidth="1"/>
    <col min="2624" max="2624" width="7.85546875" bestFit="1" customWidth="1"/>
    <col min="2625" max="2625" width="11.140625" bestFit="1" customWidth="1"/>
    <col min="2626" max="2626" width="7.85546875" bestFit="1" customWidth="1"/>
    <col min="2627" max="2627" width="11.140625" bestFit="1" customWidth="1"/>
    <col min="2628" max="2628" width="10.140625" bestFit="1" customWidth="1"/>
    <col min="2629" max="2629" width="11.140625" bestFit="1" customWidth="1"/>
    <col min="2630" max="2630" width="9" bestFit="1" customWidth="1"/>
    <col min="2631" max="2631" width="11.140625" bestFit="1" customWidth="1"/>
    <col min="2632" max="2633" width="11.28515625" bestFit="1" customWidth="1"/>
    <col min="2634" max="2634" width="9" bestFit="1" customWidth="1"/>
    <col min="2635" max="2635" width="11.140625" bestFit="1" customWidth="1"/>
    <col min="2636" max="2636" width="9" bestFit="1" customWidth="1"/>
    <col min="2637" max="2637" width="11.140625" bestFit="1" customWidth="1"/>
    <col min="2638" max="2638" width="9" bestFit="1" customWidth="1"/>
    <col min="2639" max="2639" width="11.140625" bestFit="1" customWidth="1"/>
    <col min="2640" max="2640" width="7.85546875" bestFit="1" customWidth="1"/>
    <col min="2641" max="2641" width="11.140625" bestFit="1" customWidth="1"/>
    <col min="2642" max="2642" width="9" bestFit="1" customWidth="1"/>
    <col min="2643" max="2643" width="11.140625" bestFit="1" customWidth="1"/>
    <col min="2644" max="2644" width="9" bestFit="1" customWidth="1"/>
    <col min="2645" max="2645" width="11.140625" bestFit="1" customWidth="1"/>
    <col min="2646" max="2646" width="7.85546875" bestFit="1" customWidth="1"/>
    <col min="2647" max="2647" width="11.140625" bestFit="1" customWidth="1"/>
    <col min="2648" max="2648" width="7.85546875" bestFit="1" customWidth="1"/>
    <col min="2649" max="2649" width="11.140625" bestFit="1" customWidth="1"/>
    <col min="2650" max="2650" width="9" bestFit="1" customWidth="1"/>
    <col min="2651" max="2651" width="11.140625" bestFit="1" customWidth="1"/>
    <col min="2652" max="2652" width="10.140625" bestFit="1" customWidth="1"/>
    <col min="2653" max="2653" width="11.140625" bestFit="1" customWidth="1"/>
    <col min="2654" max="2655" width="7.85546875" bestFit="1" customWidth="1"/>
    <col min="2656" max="2656" width="11.140625" bestFit="1" customWidth="1"/>
    <col min="2657" max="2657" width="7.5703125" bestFit="1" customWidth="1"/>
    <col min="2658" max="2658" width="11.140625" bestFit="1" customWidth="1"/>
    <col min="2659" max="2659" width="7.85546875" bestFit="1" customWidth="1"/>
    <col min="2660" max="2660" width="11.140625" bestFit="1" customWidth="1"/>
    <col min="2661" max="2661" width="7.5703125" bestFit="1" customWidth="1"/>
    <col min="2662" max="2662" width="11.140625" bestFit="1" customWidth="1"/>
    <col min="2663" max="2663" width="7.5703125" bestFit="1" customWidth="1"/>
    <col min="2664" max="2664" width="11.140625" bestFit="1" customWidth="1"/>
    <col min="2665" max="2665" width="9" bestFit="1" customWidth="1"/>
    <col min="2666" max="2666" width="11.140625" bestFit="1" customWidth="1"/>
    <col min="2667" max="2667" width="9" bestFit="1" customWidth="1"/>
    <col min="2668" max="2668" width="11.140625" bestFit="1" customWidth="1"/>
    <col min="2669" max="2669" width="9" bestFit="1" customWidth="1"/>
    <col min="2670" max="2670" width="11.140625" bestFit="1" customWidth="1"/>
    <col min="2671" max="2671" width="9" bestFit="1" customWidth="1"/>
    <col min="2672" max="2672" width="11.140625" bestFit="1" customWidth="1"/>
    <col min="2673" max="2673" width="7.85546875" bestFit="1" customWidth="1"/>
    <col min="2674" max="2674" width="11.140625" bestFit="1" customWidth="1"/>
    <col min="2675" max="2675" width="9" bestFit="1" customWidth="1"/>
    <col min="2676" max="2676" width="11.140625" bestFit="1" customWidth="1"/>
    <col min="2677" max="2677" width="9" bestFit="1" customWidth="1"/>
    <col min="2678" max="2678" width="11.140625" bestFit="1" customWidth="1"/>
    <col min="2679" max="2679" width="9" bestFit="1" customWidth="1"/>
    <col min="2680" max="2680" width="11.140625" bestFit="1" customWidth="1"/>
    <col min="2681" max="2681" width="9" bestFit="1" customWidth="1"/>
    <col min="2682" max="2682" width="11.140625" bestFit="1" customWidth="1"/>
    <col min="2683" max="2683" width="9" bestFit="1" customWidth="1"/>
    <col min="2684" max="2684" width="11.140625" bestFit="1" customWidth="1"/>
    <col min="2685" max="2685" width="9" bestFit="1" customWidth="1"/>
    <col min="2686" max="2686" width="11.140625" bestFit="1" customWidth="1"/>
    <col min="2687" max="2687" width="9" bestFit="1" customWidth="1"/>
    <col min="2688" max="2688" width="11.140625" bestFit="1" customWidth="1"/>
    <col min="2689" max="2689" width="9" bestFit="1" customWidth="1"/>
    <col min="2690" max="2690" width="11.140625" bestFit="1" customWidth="1"/>
    <col min="2691" max="2691" width="9" bestFit="1" customWidth="1"/>
    <col min="2692" max="2692" width="11.140625" bestFit="1" customWidth="1"/>
    <col min="2693" max="2693" width="7.85546875" bestFit="1" customWidth="1"/>
    <col min="2694" max="2694" width="11.140625" bestFit="1" customWidth="1"/>
    <col min="2695" max="2695" width="9" bestFit="1" customWidth="1"/>
    <col min="2696" max="2696" width="11.140625" bestFit="1" customWidth="1"/>
    <col min="2697" max="2697" width="7.85546875" bestFit="1" customWidth="1"/>
    <col min="2698" max="2698" width="11.140625" bestFit="1" customWidth="1"/>
    <col min="2699" max="2699" width="7.85546875" bestFit="1" customWidth="1"/>
    <col min="2700" max="2700" width="11.140625" bestFit="1" customWidth="1"/>
    <col min="2701" max="2702" width="7.85546875" bestFit="1" customWidth="1"/>
    <col min="2703" max="2703" width="11.140625" bestFit="1" customWidth="1"/>
    <col min="2704" max="2704" width="9" bestFit="1" customWidth="1"/>
    <col min="2705" max="2705" width="11.140625" bestFit="1" customWidth="1"/>
    <col min="2706" max="2707" width="7.85546875" bestFit="1" customWidth="1"/>
    <col min="2708" max="2708" width="11.140625" bestFit="1" customWidth="1"/>
    <col min="2709" max="2710" width="7.85546875" bestFit="1" customWidth="1"/>
    <col min="2711" max="2711" width="11.140625" bestFit="1" customWidth="1"/>
    <col min="2712" max="2712" width="9" bestFit="1" customWidth="1"/>
    <col min="2713" max="2713" width="11.140625" bestFit="1" customWidth="1"/>
    <col min="2714" max="2714" width="9" bestFit="1" customWidth="1"/>
    <col min="2715" max="2715" width="11.140625" bestFit="1" customWidth="1"/>
    <col min="2716" max="2716" width="9" bestFit="1" customWidth="1"/>
    <col min="2717" max="2717" width="11.140625" bestFit="1" customWidth="1"/>
    <col min="2718" max="2718" width="9" bestFit="1" customWidth="1"/>
    <col min="2719" max="2719" width="11.140625" bestFit="1" customWidth="1"/>
    <col min="2720" max="2720" width="9" bestFit="1" customWidth="1"/>
    <col min="2721" max="2721" width="11.140625" bestFit="1" customWidth="1"/>
    <col min="2722" max="2722" width="9" bestFit="1" customWidth="1"/>
    <col min="2723" max="2723" width="11.140625" bestFit="1" customWidth="1"/>
    <col min="2724" max="2724" width="7.85546875" bestFit="1" customWidth="1"/>
    <col min="2725" max="2725" width="11.140625" bestFit="1" customWidth="1"/>
    <col min="2726" max="2726" width="9" bestFit="1" customWidth="1"/>
    <col min="2727" max="2727" width="11.140625" bestFit="1" customWidth="1"/>
    <col min="2728" max="2728" width="9" bestFit="1" customWidth="1"/>
    <col min="2729" max="2729" width="11.140625" bestFit="1" customWidth="1"/>
    <col min="2730" max="2730" width="9" bestFit="1" customWidth="1"/>
    <col min="2731" max="2731" width="11.140625" bestFit="1" customWidth="1"/>
    <col min="2732" max="2732" width="9" bestFit="1" customWidth="1"/>
    <col min="2733" max="2733" width="11.140625" bestFit="1" customWidth="1"/>
    <col min="2734" max="2734" width="9" bestFit="1" customWidth="1"/>
    <col min="2735" max="2735" width="11.140625" bestFit="1" customWidth="1"/>
    <col min="2736" max="2736" width="7.85546875" bestFit="1" customWidth="1"/>
    <col min="2737" max="2737" width="11.140625" bestFit="1" customWidth="1"/>
    <col min="2738" max="2738" width="9" bestFit="1" customWidth="1"/>
    <col min="2739" max="2739" width="11.140625" bestFit="1" customWidth="1"/>
    <col min="2740" max="2740" width="9" bestFit="1" customWidth="1"/>
    <col min="2741" max="2741" width="11.140625" bestFit="1" customWidth="1"/>
    <col min="2742" max="2742" width="9" bestFit="1" customWidth="1"/>
    <col min="2743" max="2743" width="11.140625" bestFit="1" customWidth="1"/>
    <col min="2744" max="2744" width="9" bestFit="1" customWidth="1"/>
    <col min="2745" max="2745" width="11.140625" bestFit="1" customWidth="1"/>
    <col min="2746" max="2746" width="9" bestFit="1" customWidth="1"/>
    <col min="2747" max="2747" width="11.140625" bestFit="1" customWidth="1"/>
    <col min="2748" max="2748" width="9" bestFit="1" customWidth="1"/>
    <col min="2749" max="2749" width="11.140625" bestFit="1" customWidth="1"/>
    <col min="2750" max="2750" width="9" bestFit="1" customWidth="1"/>
    <col min="2751" max="2751" width="11.140625" bestFit="1" customWidth="1"/>
    <col min="2752" max="2753" width="11.28515625" bestFit="1" customWidth="1"/>
    <col min="2754" max="2754" width="9" bestFit="1" customWidth="1"/>
    <col min="2755" max="2755" width="11.140625" bestFit="1" customWidth="1"/>
    <col min="2756" max="2756" width="10.140625" bestFit="1" customWidth="1"/>
    <col min="2757" max="2757" width="11.140625" bestFit="1" customWidth="1"/>
    <col min="2758" max="2758" width="9" bestFit="1" customWidth="1"/>
    <col min="2759" max="2759" width="11.140625" bestFit="1" customWidth="1"/>
    <col min="2760" max="2760" width="7.85546875" bestFit="1" customWidth="1"/>
    <col min="2761" max="2761" width="11.140625" bestFit="1" customWidth="1"/>
    <col min="2762" max="2762" width="10" bestFit="1" customWidth="1"/>
    <col min="2763" max="2763" width="11.140625" bestFit="1" customWidth="1"/>
    <col min="2764" max="2764" width="9" bestFit="1" customWidth="1"/>
    <col min="2765" max="2765" width="11.140625" bestFit="1" customWidth="1"/>
    <col min="2766" max="2767" width="11.28515625" bestFit="1" customWidth="1"/>
    <col min="2768" max="2768" width="9" bestFit="1" customWidth="1"/>
    <col min="2769" max="2769" width="11.140625" bestFit="1" customWidth="1"/>
    <col min="2770" max="2770" width="9" bestFit="1" customWidth="1"/>
    <col min="2771" max="2771" width="11.140625" bestFit="1" customWidth="1"/>
    <col min="2772" max="2772" width="7.85546875" bestFit="1" customWidth="1"/>
    <col min="2773" max="2773" width="11.140625" bestFit="1" customWidth="1"/>
    <col min="2774" max="2775" width="11.28515625" bestFit="1" customWidth="1"/>
    <col min="2776" max="2776" width="9" bestFit="1" customWidth="1"/>
    <col min="2777" max="2777" width="11.140625" bestFit="1" customWidth="1"/>
    <col min="2778" max="2778" width="9" bestFit="1" customWidth="1"/>
    <col min="2779" max="2779" width="11.140625" bestFit="1" customWidth="1"/>
    <col min="2780" max="2780" width="9" bestFit="1" customWidth="1"/>
    <col min="2781" max="2781" width="11.140625" bestFit="1" customWidth="1"/>
    <col min="2782" max="2782" width="9" bestFit="1" customWidth="1"/>
    <col min="2783" max="2783" width="11.140625" bestFit="1" customWidth="1"/>
    <col min="2784" max="2784" width="9" bestFit="1" customWidth="1"/>
    <col min="2785" max="2785" width="11.140625" bestFit="1" customWidth="1"/>
    <col min="2786" max="2786" width="7.85546875" bestFit="1" customWidth="1"/>
    <col min="2787" max="2787" width="11.140625" bestFit="1" customWidth="1"/>
    <col min="2788" max="2788" width="9" bestFit="1" customWidth="1"/>
    <col min="2789" max="2789" width="11.140625" bestFit="1" customWidth="1"/>
    <col min="2790" max="2790" width="9" bestFit="1" customWidth="1"/>
    <col min="2791" max="2791" width="11.140625" bestFit="1" customWidth="1"/>
    <col min="2792" max="2792" width="10.140625" bestFit="1" customWidth="1"/>
    <col min="2793" max="2793" width="11.140625" bestFit="1" customWidth="1"/>
    <col min="2794" max="2794" width="10.140625" bestFit="1" customWidth="1"/>
    <col min="2795" max="2795" width="11.140625" bestFit="1" customWidth="1"/>
    <col min="2796" max="2797" width="11.28515625" bestFit="1" customWidth="1"/>
    <col min="2798" max="2798" width="9" bestFit="1" customWidth="1"/>
    <col min="2799" max="2799" width="11.140625" bestFit="1" customWidth="1"/>
    <col min="2800" max="2800" width="9" bestFit="1" customWidth="1"/>
    <col min="2801" max="2801" width="11.140625" bestFit="1" customWidth="1"/>
    <col min="2802" max="2802" width="10.140625" bestFit="1" customWidth="1"/>
    <col min="2803" max="2803" width="11.140625" bestFit="1" customWidth="1"/>
    <col min="2804" max="2804" width="7.85546875" bestFit="1" customWidth="1"/>
    <col min="2805" max="2805" width="11.140625" bestFit="1" customWidth="1"/>
    <col min="2806" max="2806" width="9" bestFit="1" customWidth="1"/>
    <col min="2807" max="2807" width="11.140625" bestFit="1" customWidth="1"/>
    <col min="2808" max="2808" width="10.140625" bestFit="1" customWidth="1"/>
    <col min="2809" max="2809" width="9" bestFit="1" customWidth="1"/>
    <col min="2810" max="2810" width="11.140625" bestFit="1" customWidth="1"/>
    <col min="2811" max="2811" width="9" bestFit="1" customWidth="1"/>
    <col min="2812" max="2812" width="11.140625" bestFit="1" customWidth="1"/>
    <col min="2813" max="2813" width="10.140625" bestFit="1" customWidth="1"/>
    <col min="2814" max="2814" width="11.140625" bestFit="1" customWidth="1"/>
    <col min="2815" max="2815" width="7.85546875" bestFit="1" customWidth="1"/>
    <col min="2816" max="2816" width="11.140625" bestFit="1" customWidth="1"/>
    <col min="2817" max="2817" width="7.85546875" bestFit="1" customWidth="1"/>
    <col min="2818" max="2818" width="11.140625" bestFit="1" customWidth="1"/>
    <col min="2819" max="2819" width="9" bestFit="1" customWidth="1"/>
    <col min="2820" max="2820" width="11.140625" bestFit="1" customWidth="1"/>
    <col min="2821" max="2821" width="7.85546875" bestFit="1" customWidth="1"/>
    <col min="2822" max="2822" width="11.140625" bestFit="1" customWidth="1"/>
    <col min="2823" max="2823" width="9" bestFit="1" customWidth="1"/>
    <col min="2824" max="2824" width="11.140625" bestFit="1" customWidth="1"/>
    <col min="2825" max="2826" width="9" bestFit="1" customWidth="1"/>
    <col min="2827" max="2827" width="11.140625" bestFit="1" customWidth="1"/>
    <col min="2828" max="2828" width="7.85546875" bestFit="1" customWidth="1"/>
    <col min="2829" max="2829" width="11.140625" bestFit="1" customWidth="1"/>
    <col min="2830" max="2830" width="10.140625" bestFit="1" customWidth="1"/>
    <col min="2831" max="2831" width="11.140625" bestFit="1" customWidth="1"/>
    <col min="2832" max="2832" width="7.85546875" bestFit="1" customWidth="1"/>
    <col min="2833" max="2833" width="11.140625" bestFit="1" customWidth="1"/>
    <col min="2834" max="2834" width="7.85546875" bestFit="1" customWidth="1"/>
    <col min="2835" max="2835" width="11.140625" bestFit="1" customWidth="1"/>
    <col min="2836" max="2837" width="11.28515625" bestFit="1" customWidth="1"/>
    <col min="2838" max="2838" width="9" bestFit="1" customWidth="1"/>
    <col min="2839" max="2839" width="11.140625" bestFit="1" customWidth="1"/>
    <col min="2840" max="2840" width="9" bestFit="1" customWidth="1"/>
    <col min="2841" max="2841" width="7.85546875" bestFit="1" customWidth="1"/>
    <col min="2842" max="2842" width="11.140625" bestFit="1" customWidth="1"/>
    <col min="2843" max="2844" width="11.28515625" bestFit="1" customWidth="1"/>
    <col min="2845" max="2845" width="10.140625" bestFit="1" customWidth="1"/>
    <col min="2846" max="2846" width="9" bestFit="1" customWidth="1"/>
    <col min="2847" max="2847" width="11.140625" bestFit="1" customWidth="1"/>
    <col min="2848" max="2848" width="9" bestFit="1" customWidth="1"/>
    <col min="2849" max="2849" width="11.140625" bestFit="1" customWidth="1"/>
    <col min="2850" max="2850" width="7.85546875" bestFit="1" customWidth="1"/>
    <col min="2851" max="2851" width="11.140625" bestFit="1" customWidth="1"/>
    <col min="2852" max="2852" width="9" bestFit="1" customWidth="1"/>
    <col min="2853" max="2853" width="11.140625" bestFit="1" customWidth="1"/>
    <col min="2854" max="2854" width="7.85546875" bestFit="1" customWidth="1"/>
    <col min="2855" max="2855" width="11.140625" bestFit="1" customWidth="1"/>
    <col min="2856" max="2856" width="7.85546875" bestFit="1" customWidth="1"/>
    <col min="2857" max="2857" width="11.140625" bestFit="1" customWidth="1"/>
    <col min="2858" max="2858" width="9" bestFit="1" customWidth="1"/>
    <col min="2859" max="2859" width="7.85546875" bestFit="1" customWidth="1"/>
    <col min="2860" max="2860" width="11.140625" bestFit="1" customWidth="1"/>
    <col min="2861" max="2861" width="7.85546875" bestFit="1" customWidth="1"/>
    <col min="2862" max="2862" width="11.140625" bestFit="1" customWidth="1"/>
    <col min="2863" max="2863" width="9" bestFit="1" customWidth="1"/>
    <col min="2864" max="2864" width="7.85546875" bestFit="1" customWidth="1"/>
    <col min="2865" max="2865" width="11.140625" bestFit="1" customWidth="1"/>
    <col min="2866" max="2866" width="9" bestFit="1" customWidth="1"/>
    <col min="2867" max="2867" width="11.140625" bestFit="1" customWidth="1"/>
    <col min="2868" max="2868" width="9" bestFit="1" customWidth="1"/>
    <col min="2869" max="2869" width="7.85546875" bestFit="1" customWidth="1"/>
    <col min="2870" max="2870" width="11.140625" bestFit="1" customWidth="1"/>
    <col min="2871" max="2871" width="9" bestFit="1" customWidth="1"/>
    <col min="2872" max="2872" width="6.7109375" bestFit="1" customWidth="1"/>
    <col min="2873" max="2873" width="11.140625" bestFit="1" customWidth="1"/>
    <col min="2874" max="2874" width="9" bestFit="1" customWidth="1"/>
    <col min="2875" max="2875" width="6.7109375" bestFit="1" customWidth="1"/>
    <col min="2876" max="2876" width="11.140625" bestFit="1" customWidth="1"/>
    <col min="2877" max="2877" width="7.85546875" bestFit="1" customWidth="1"/>
    <col min="2878" max="2878" width="11.140625" bestFit="1" customWidth="1"/>
    <col min="2879" max="2879" width="9" bestFit="1" customWidth="1"/>
    <col min="2880" max="2880" width="11.140625" bestFit="1" customWidth="1"/>
    <col min="2881" max="2881" width="9" bestFit="1" customWidth="1"/>
    <col min="2882" max="2882" width="11.140625" bestFit="1" customWidth="1"/>
    <col min="2883" max="2884" width="7.85546875" bestFit="1" customWidth="1"/>
    <col min="2885" max="2885" width="11.140625" bestFit="1" customWidth="1"/>
    <col min="2886" max="2886" width="7.85546875" bestFit="1" customWidth="1"/>
    <col min="2887" max="2887" width="11.140625" bestFit="1" customWidth="1"/>
    <col min="2888" max="2888" width="9" bestFit="1" customWidth="1"/>
    <col min="2889" max="2889" width="11.140625" bestFit="1" customWidth="1"/>
    <col min="2890" max="2890" width="10.140625" bestFit="1" customWidth="1"/>
    <col min="2891" max="2891" width="11.140625" bestFit="1" customWidth="1"/>
    <col min="2892" max="2892" width="9" bestFit="1" customWidth="1"/>
    <col min="2893" max="2893" width="11.140625" bestFit="1" customWidth="1"/>
    <col min="2894" max="2894" width="7.85546875" bestFit="1" customWidth="1"/>
    <col min="2895" max="2895" width="11.140625" bestFit="1" customWidth="1"/>
    <col min="2896" max="2896" width="7.85546875" bestFit="1" customWidth="1"/>
    <col min="2897" max="2897" width="11.140625" bestFit="1" customWidth="1"/>
    <col min="2898" max="2898" width="7.5703125" bestFit="1" customWidth="1"/>
    <col min="2899" max="2899" width="11.140625" bestFit="1" customWidth="1"/>
    <col min="2900" max="2900" width="10.140625" bestFit="1" customWidth="1"/>
    <col min="2901" max="2901" width="11.140625" bestFit="1" customWidth="1"/>
    <col min="2902" max="2902" width="9" bestFit="1" customWidth="1"/>
    <col min="2903" max="2903" width="11.140625" bestFit="1" customWidth="1"/>
    <col min="2904" max="2904" width="10.140625" bestFit="1" customWidth="1"/>
    <col min="2905" max="2905" width="11.140625" bestFit="1" customWidth="1"/>
    <col min="2906" max="2906" width="10.140625" bestFit="1" customWidth="1"/>
    <col min="2907" max="2907" width="9" bestFit="1" customWidth="1"/>
    <col min="2908" max="2908" width="11.140625" bestFit="1" customWidth="1"/>
    <col min="2909" max="2909" width="10.140625" bestFit="1" customWidth="1"/>
    <col min="2910" max="2910" width="11.140625" bestFit="1" customWidth="1"/>
    <col min="2911" max="2911" width="9" bestFit="1" customWidth="1"/>
    <col min="2912" max="2912" width="11.140625" bestFit="1" customWidth="1"/>
    <col min="2913" max="2913" width="10.140625" bestFit="1" customWidth="1"/>
    <col min="2914" max="2914" width="11.140625" bestFit="1" customWidth="1"/>
    <col min="2915" max="2915" width="9" bestFit="1" customWidth="1"/>
    <col min="2916" max="2916" width="11.140625" bestFit="1" customWidth="1"/>
    <col min="2917" max="2917" width="9" bestFit="1" customWidth="1"/>
    <col min="2918" max="2918" width="11.140625" bestFit="1" customWidth="1"/>
    <col min="2919" max="2919" width="9" bestFit="1" customWidth="1"/>
    <col min="2920" max="2920" width="11.140625" bestFit="1" customWidth="1"/>
    <col min="2921" max="2921" width="9" bestFit="1" customWidth="1"/>
    <col min="2922" max="2922" width="11.140625" bestFit="1" customWidth="1"/>
    <col min="2923" max="2923" width="7.85546875" bestFit="1" customWidth="1"/>
    <col min="2924" max="2924" width="9" bestFit="1" customWidth="1"/>
    <col min="2925" max="2925" width="11.140625" bestFit="1" customWidth="1"/>
    <col min="2926" max="2926" width="10.140625" bestFit="1" customWidth="1"/>
    <col min="2927" max="2927" width="11.140625" bestFit="1" customWidth="1"/>
    <col min="2928" max="2929" width="7.85546875" bestFit="1" customWidth="1"/>
    <col min="2930" max="2930" width="11.140625" bestFit="1" customWidth="1"/>
    <col min="2931" max="2932" width="9" bestFit="1" customWidth="1"/>
    <col min="2933" max="2933" width="11.140625" bestFit="1" customWidth="1"/>
    <col min="2934" max="2934" width="9" bestFit="1" customWidth="1"/>
    <col min="2935" max="2935" width="11.140625" bestFit="1" customWidth="1"/>
    <col min="2936" max="2936" width="7.85546875" bestFit="1" customWidth="1"/>
    <col min="2937" max="2937" width="11.140625" bestFit="1" customWidth="1"/>
    <col min="2938" max="2938" width="9" bestFit="1" customWidth="1"/>
    <col min="2939" max="2939" width="11.140625" bestFit="1" customWidth="1"/>
    <col min="2940" max="2941" width="7.85546875" bestFit="1" customWidth="1"/>
    <col min="2942" max="2942" width="11.140625" bestFit="1" customWidth="1"/>
    <col min="2943" max="2943" width="9" bestFit="1" customWidth="1"/>
    <col min="2944" max="2944" width="11.140625" bestFit="1" customWidth="1"/>
    <col min="2945" max="2945" width="7.85546875" bestFit="1" customWidth="1"/>
    <col min="2946" max="2946" width="11.140625" bestFit="1" customWidth="1"/>
    <col min="2947" max="2948" width="9" bestFit="1" customWidth="1"/>
    <col min="2949" max="2949" width="11.140625" bestFit="1" customWidth="1"/>
    <col min="2950" max="2950" width="10.140625" bestFit="1" customWidth="1"/>
    <col min="2951" max="2951" width="11.140625" bestFit="1" customWidth="1"/>
    <col min="2952" max="2953" width="9" bestFit="1" customWidth="1"/>
    <col min="2954" max="2954" width="11.140625" bestFit="1" customWidth="1"/>
    <col min="2955" max="2956" width="7.85546875" bestFit="1" customWidth="1"/>
    <col min="2957" max="2957" width="11.140625" bestFit="1" customWidth="1"/>
    <col min="2958" max="2958" width="7.85546875" bestFit="1" customWidth="1"/>
    <col min="2959" max="2959" width="11.140625" bestFit="1" customWidth="1"/>
    <col min="2960" max="2960" width="9" bestFit="1" customWidth="1"/>
    <col min="2961" max="2961" width="11.140625" bestFit="1" customWidth="1"/>
    <col min="2962" max="2963" width="7.85546875" bestFit="1" customWidth="1"/>
    <col min="2964" max="2964" width="11.140625" bestFit="1" customWidth="1"/>
    <col min="2965" max="2965" width="7.85546875" bestFit="1" customWidth="1"/>
    <col min="2966" max="2966" width="11.140625" bestFit="1" customWidth="1"/>
    <col min="2967" max="2967" width="9" bestFit="1" customWidth="1"/>
    <col min="2968" max="2968" width="11.140625" bestFit="1" customWidth="1"/>
    <col min="2969" max="2969" width="7.85546875" bestFit="1" customWidth="1"/>
    <col min="2970" max="2970" width="11.140625" bestFit="1" customWidth="1"/>
    <col min="2971" max="2971" width="7.85546875" bestFit="1" customWidth="1"/>
    <col min="2972" max="2972" width="11.140625" bestFit="1" customWidth="1"/>
    <col min="2973" max="2973" width="7.85546875" bestFit="1" customWidth="1"/>
    <col min="2974" max="2974" width="11.140625" bestFit="1" customWidth="1"/>
    <col min="2975" max="2976" width="7.85546875" bestFit="1" customWidth="1"/>
    <col min="2977" max="2977" width="11.140625" bestFit="1" customWidth="1"/>
    <col min="2978" max="2979" width="11.28515625" bestFit="1" customWidth="1"/>
    <col min="2980" max="2980" width="9" bestFit="1" customWidth="1"/>
    <col min="2981" max="2981" width="11.140625" bestFit="1" customWidth="1"/>
    <col min="2982" max="2982" width="9" bestFit="1" customWidth="1"/>
    <col min="2983" max="2983" width="11.140625" bestFit="1" customWidth="1"/>
    <col min="2984" max="2985" width="9" bestFit="1" customWidth="1"/>
    <col min="2986" max="2986" width="11.140625" bestFit="1" customWidth="1"/>
    <col min="2987" max="2987" width="9" bestFit="1" customWidth="1"/>
    <col min="2988" max="2988" width="11.140625" bestFit="1" customWidth="1"/>
    <col min="2989" max="2990" width="7.85546875" bestFit="1" customWidth="1"/>
    <col min="2991" max="2991" width="11.140625" bestFit="1" customWidth="1"/>
    <col min="2992" max="2992" width="9" bestFit="1" customWidth="1"/>
    <col min="2993" max="2993" width="11.140625" bestFit="1" customWidth="1"/>
    <col min="2994" max="2994" width="10.140625" bestFit="1" customWidth="1"/>
    <col min="2995" max="2995" width="11.140625" bestFit="1" customWidth="1"/>
    <col min="2996" max="2996" width="9" bestFit="1" customWidth="1"/>
    <col min="2997" max="2997" width="11.140625" bestFit="1" customWidth="1"/>
    <col min="2998" max="2999" width="9" bestFit="1" customWidth="1"/>
    <col min="3000" max="3000" width="11.140625" bestFit="1" customWidth="1"/>
    <col min="3001" max="3001" width="9" bestFit="1" customWidth="1"/>
    <col min="3002" max="3002" width="11.140625" bestFit="1" customWidth="1"/>
    <col min="3003" max="3003" width="9" bestFit="1" customWidth="1"/>
    <col min="3004" max="3004" width="11.140625" bestFit="1" customWidth="1"/>
    <col min="3005" max="3005" width="7.85546875" bestFit="1" customWidth="1"/>
    <col min="3006" max="3006" width="11.140625" bestFit="1" customWidth="1"/>
    <col min="3007" max="3007" width="7.85546875" bestFit="1" customWidth="1"/>
    <col min="3008" max="3008" width="11.140625" bestFit="1" customWidth="1"/>
    <col min="3009" max="3009" width="9" bestFit="1" customWidth="1"/>
    <col min="3010" max="3010" width="11.140625" bestFit="1" customWidth="1"/>
    <col min="3011" max="3011" width="9" bestFit="1" customWidth="1"/>
    <col min="3012" max="3012" width="11.140625" bestFit="1" customWidth="1"/>
    <col min="3013" max="3013" width="10.140625" bestFit="1" customWidth="1"/>
    <col min="3014" max="3014" width="11.140625" bestFit="1" customWidth="1"/>
    <col min="3015" max="3015" width="7.85546875" bestFit="1" customWidth="1"/>
    <col min="3016" max="3016" width="11.140625" bestFit="1" customWidth="1"/>
    <col min="3017" max="3017" width="7.85546875" bestFit="1" customWidth="1"/>
    <col min="3018" max="3018" width="11.140625" bestFit="1" customWidth="1"/>
    <col min="3019" max="3020" width="11.28515625" bestFit="1" customWidth="1"/>
    <col min="3021" max="3021" width="10.140625" bestFit="1" customWidth="1"/>
    <col min="3022" max="3022" width="11.140625" bestFit="1" customWidth="1"/>
    <col min="3023" max="3023" width="9" bestFit="1" customWidth="1"/>
    <col min="3024" max="3024" width="11.140625" bestFit="1" customWidth="1"/>
    <col min="3025" max="3025" width="7.5703125" bestFit="1" customWidth="1"/>
    <col min="3026" max="3026" width="11.140625" bestFit="1" customWidth="1"/>
    <col min="3027" max="3027" width="7.85546875" bestFit="1" customWidth="1"/>
    <col min="3028" max="3028" width="11.140625" bestFit="1" customWidth="1"/>
    <col min="3029" max="3029" width="9" bestFit="1" customWidth="1"/>
    <col min="3030" max="3030" width="7.85546875" bestFit="1" customWidth="1"/>
    <col min="3031" max="3031" width="11.140625" bestFit="1" customWidth="1"/>
    <col min="3032" max="3032" width="7.85546875" bestFit="1" customWidth="1"/>
    <col min="3033" max="3033" width="11.140625" bestFit="1" customWidth="1"/>
    <col min="3034" max="3034" width="10.140625" bestFit="1" customWidth="1"/>
    <col min="3035" max="3035" width="11.140625" bestFit="1" customWidth="1"/>
    <col min="3036" max="3036" width="10.140625" bestFit="1" customWidth="1"/>
    <col min="3037" max="3037" width="11.140625" bestFit="1" customWidth="1"/>
    <col min="3038" max="3038" width="10.140625" bestFit="1" customWidth="1"/>
    <col min="3039" max="3039" width="11.140625" bestFit="1" customWidth="1"/>
    <col min="3040" max="3040" width="9" bestFit="1" customWidth="1"/>
    <col min="3041" max="3041" width="11.140625" bestFit="1" customWidth="1"/>
    <col min="3042" max="3043" width="11.28515625" bestFit="1" customWidth="1"/>
    <col min="3044" max="3044" width="9" bestFit="1" customWidth="1"/>
    <col min="3045" max="3045" width="11.140625" bestFit="1" customWidth="1"/>
    <col min="3046" max="3047" width="11.28515625" bestFit="1" customWidth="1"/>
    <col min="3048" max="3049" width="7.85546875" bestFit="1" customWidth="1"/>
    <col min="3050" max="3050" width="11.140625" bestFit="1" customWidth="1"/>
    <col min="3051" max="3052" width="7.85546875" bestFit="1" customWidth="1"/>
    <col min="3053" max="3053" width="11.140625" bestFit="1" customWidth="1"/>
    <col min="3054" max="3055" width="11.28515625" bestFit="1" customWidth="1"/>
    <col min="3056" max="3057" width="10.140625" bestFit="1" customWidth="1"/>
    <col min="3058" max="3058" width="11.140625" bestFit="1" customWidth="1"/>
    <col min="3059" max="3060" width="7.85546875" bestFit="1" customWidth="1"/>
    <col min="3061" max="3061" width="11.140625" bestFit="1" customWidth="1"/>
    <col min="3062" max="3062" width="7.85546875" bestFit="1" customWidth="1"/>
    <col min="3063" max="3063" width="11.140625" bestFit="1" customWidth="1"/>
    <col min="3064" max="3064" width="9" bestFit="1" customWidth="1"/>
    <col min="3065" max="3065" width="11.140625" bestFit="1" customWidth="1"/>
    <col min="3066" max="3066" width="7.85546875" bestFit="1" customWidth="1"/>
    <col min="3067" max="3067" width="11.140625" bestFit="1" customWidth="1"/>
    <col min="3068" max="3068" width="7.5703125" bestFit="1" customWidth="1"/>
    <col min="3069" max="3069" width="11.140625" bestFit="1" customWidth="1"/>
    <col min="3070" max="3071" width="7.85546875" bestFit="1" customWidth="1"/>
    <col min="3072" max="3072" width="11.140625" bestFit="1" customWidth="1"/>
    <col min="3073" max="3073" width="7.5703125" bestFit="1" customWidth="1"/>
    <col min="3074" max="3074" width="11.140625" bestFit="1" customWidth="1"/>
    <col min="3075" max="3075" width="7.85546875" bestFit="1" customWidth="1"/>
    <col min="3076" max="3076" width="11.140625" bestFit="1" customWidth="1"/>
    <col min="3077" max="3078" width="7.85546875" bestFit="1" customWidth="1"/>
    <col min="3079" max="3079" width="11.140625" bestFit="1" customWidth="1"/>
    <col min="3080" max="3081" width="11.28515625" bestFit="1" customWidth="1"/>
    <col min="3082" max="3082" width="9" bestFit="1" customWidth="1"/>
    <col min="3083" max="3083" width="11.140625" bestFit="1" customWidth="1"/>
    <col min="3084" max="3085" width="7.85546875" bestFit="1" customWidth="1"/>
    <col min="3086" max="3086" width="11.140625" bestFit="1" customWidth="1"/>
    <col min="3087" max="3087" width="9" bestFit="1" customWidth="1"/>
    <col min="3088" max="3088" width="11.140625" bestFit="1" customWidth="1"/>
    <col min="3089" max="3089" width="9" bestFit="1" customWidth="1"/>
    <col min="3090" max="3090" width="11.140625" bestFit="1" customWidth="1"/>
    <col min="3091" max="3091" width="9" bestFit="1" customWidth="1"/>
    <col min="3092" max="3092" width="11.140625" bestFit="1" customWidth="1"/>
    <col min="3093" max="3094" width="7.85546875" bestFit="1" customWidth="1"/>
    <col min="3095" max="3095" width="11.140625" bestFit="1" customWidth="1"/>
    <col min="3096" max="3097" width="7.85546875" bestFit="1" customWidth="1"/>
    <col min="3098" max="3098" width="11.140625" bestFit="1" customWidth="1"/>
    <col min="3099" max="3099" width="7.85546875" bestFit="1" customWidth="1"/>
    <col min="3100" max="3100" width="11.140625" bestFit="1" customWidth="1"/>
    <col min="3101" max="3101" width="7.85546875" bestFit="1" customWidth="1"/>
    <col min="3102" max="3102" width="11.140625" bestFit="1" customWidth="1"/>
    <col min="3103" max="3104" width="7.85546875" bestFit="1" customWidth="1"/>
    <col min="3105" max="3105" width="11.140625" bestFit="1" customWidth="1"/>
    <col min="3106" max="3106" width="9" bestFit="1" customWidth="1"/>
    <col min="3107" max="3107" width="11.140625" bestFit="1" customWidth="1"/>
    <col min="3108" max="3108" width="9" bestFit="1" customWidth="1"/>
    <col min="3109" max="3109" width="11.140625" bestFit="1" customWidth="1"/>
    <col min="3110" max="3111" width="7.85546875" bestFit="1" customWidth="1"/>
    <col min="3112" max="3112" width="11.140625" bestFit="1" customWidth="1"/>
    <col min="3113" max="3114" width="7.85546875" bestFit="1" customWidth="1"/>
    <col min="3115" max="3115" width="11.140625" bestFit="1" customWidth="1"/>
    <col min="3116" max="3117" width="7.85546875" bestFit="1" customWidth="1"/>
    <col min="3118" max="3118" width="11.140625" bestFit="1" customWidth="1"/>
    <col min="3119" max="3120" width="9" bestFit="1" customWidth="1"/>
    <col min="3121" max="3121" width="11.140625" bestFit="1" customWidth="1"/>
    <col min="3122" max="3123" width="7.85546875" bestFit="1" customWidth="1"/>
    <col min="3124" max="3124" width="11.140625" bestFit="1" customWidth="1"/>
    <col min="3125" max="3125" width="7.85546875" bestFit="1" customWidth="1"/>
    <col min="3126" max="3126" width="9" bestFit="1" customWidth="1"/>
    <col min="3127" max="3127" width="11.140625" bestFit="1" customWidth="1"/>
    <col min="3128" max="3128" width="7.85546875" bestFit="1" customWidth="1"/>
    <col min="3129" max="3129" width="11.140625" bestFit="1" customWidth="1"/>
    <col min="3130" max="3130" width="7.85546875" bestFit="1" customWidth="1"/>
    <col min="3131" max="3131" width="11.140625" bestFit="1" customWidth="1"/>
    <col min="3132" max="3132" width="7.85546875" bestFit="1" customWidth="1"/>
    <col min="3133" max="3133" width="9" bestFit="1" customWidth="1"/>
    <col min="3134" max="3134" width="11.140625" bestFit="1" customWidth="1"/>
    <col min="3135" max="3135" width="7.85546875" bestFit="1" customWidth="1"/>
    <col min="3136" max="3136" width="9" bestFit="1" customWidth="1"/>
    <col min="3137" max="3137" width="11.140625" bestFit="1" customWidth="1"/>
    <col min="3138" max="3138" width="7.85546875" bestFit="1" customWidth="1"/>
    <col min="3139" max="3139" width="11.140625" bestFit="1" customWidth="1"/>
    <col min="3140" max="3140" width="7.85546875" bestFit="1" customWidth="1"/>
    <col min="3141" max="3141" width="9" bestFit="1" customWidth="1"/>
    <col min="3142" max="3142" width="11.140625" bestFit="1" customWidth="1"/>
    <col min="3143" max="3143" width="7.85546875" bestFit="1" customWidth="1"/>
    <col min="3144" max="3144" width="9" bestFit="1" customWidth="1"/>
    <col min="3145" max="3145" width="11.140625" bestFit="1" customWidth="1"/>
    <col min="3146" max="3146" width="7.85546875" bestFit="1" customWidth="1"/>
    <col min="3147" max="3147" width="11.140625" bestFit="1" customWidth="1"/>
    <col min="3148" max="3148" width="9" bestFit="1" customWidth="1"/>
    <col min="3149" max="3149" width="11.140625" bestFit="1" customWidth="1"/>
    <col min="3150" max="3150" width="10.140625" bestFit="1" customWidth="1"/>
    <col min="3151" max="3151" width="11.140625" bestFit="1" customWidth="1"/>
    <col min="3152" max="3152" width="7.85546875" bestFit="1" customWidth="1"/>
    <col min="3153" max="3153" width="11.140625" bestFit="1" customWidth="1"/>
    <col min="3154" max="3154" width="9" bestFit="1" customWidth="1"/>
    <col min="3155" max="3155" width="11.140625" bestFit="1" customWidth="1"/>
    <col min="3156" max="3156" width="9" bestFit="1" customWidth="1"/>
    <col min="3157" max="3157" width="11.140625" bestFit="1" customWidth="1"/>
    <col min="3158" max="3158" width="9" bestFit="1" customWidth="1"/>
    <col min="3159" max="3159" width="11.140625" bestFit="1" customWidth="1"/>
    <col min="3160" max="3160" width="9" bestFit="1" customWidth="1"/>
    <col min="3161" max="3161" width="11.140625" bestFit="1" customWidth="1"/>
    <col min="3162" max="3162" width="7.85546875" bestFit="1" customWidth="1"/>
    <col min="3163" max="3163" width="11.140625" bestFit="1" customWidth="1"/>
    <col min="3164" max="3164" width="9" bestFit="1" customWidth="1"/>
    <col min="3165" max="3165" width="11.140625" bestFit="1" customWidth="1"/>
    <col min="3166" max="3166" width="9" bestFit="1" customWidth="1"/>
    <col min="3167" max="3167" width="11.140625" bestFit="1" customWidth="1"/>
    <col min="3168" max="3168" width="7.85546875" bestFit="1" customWidth="1"/>
    <col min="3169" max="3169" width="11.140625" bestFit="1" customWidth="1"/>
    <col min="3170" max="3171" width="9" bestFit="1" customWidth="1"/>
    <col min="3172" max="3172" width="11.140625" bestFit="1" customWidth="1"/>
    <col min="3173" max="3173" width="7.85546875" bestFit="1" customWidth="1"/>
    <col min="3174" max="3174" width="11.140625" bestFit="1" customWidth="1"/>
    <col min="3175" max="3175" width="7.85546875" bestFit="1" customWidth="1"/>
    <col min="3176" max="3176" width="11.140625" bestFit="1" customWidth="1"/>
    <col min="3177" max="3177" width="9" bestFit="1" customWidth="1"/>
    <col min="3178" max="3178" width="11.140625" bestFit="1" customWidth="1"/>
    <col min="3179" max="3180" width="11.28515625" bestFit="1" customWidth="1"/>
    <col min="3181" max="3181" width="9" bestFit="1" customWidth="1"/>
    <col min="3182" max="3182" width="11.140625" bestFit="1" customWidth="1"/>
    <col min="3183" max="3183" width="9" bestFit="1" customWidth="1"/>
    <col min="3184" max="3184" width="11.140625" bestFit="1" customWidth="1"/>
    <col min="3185" max="3185" width="7.85546875" bestFit="1" customWidth="1"/>
    <col min="3186" max="3186" width="11.140625" bestFit="1" customWidth="1"/>
    <col min="3187" max="3187" width="9" bestFit="1" customWidth="1"/>
    <col min="3188" max="3188" width="11.140625" bestFit="1" customWidth="1"/>
    <col min="3189" max="3189" width="7.85546875" bestFit="1" customWidth="1"/>
    <col min="3190" max="3190" width="11.140625" bestFit="1" customWidth="1"/>
    <col min="3191" max="3191" width="7.85546875" bestFit="1" customWidth="1"/>
    <col min="3192" max="3192" width="11.140625" bestFit="1" customWidth="1"/>
    <col min="3193" max="3193" width="7.85546875" bestFit="1" customWidth="1"/>
    <col min="3194" max="3194" width="11.140625" bestFit="1" customWidth="1"/>
    <col min="3195" max="3195" width="7.85546875" bestFit="1" customWidth="1"/>
    <col min="3196" max="3196" width="11.140625" bestFit="1" customWidth="1"/>
    <col min="3197" max="3197" width="10.140625" bestFit="1" customWidth="1"/>
    <col min="3198" max="3198" width="11.140625" bestFit="1" customWidth="1"/>
    <col min="3199" max="3199" width="9" bestFit="1" customWidth="1"/>
    <col min="3200" max="3200" width="11.140625" bestFit="1" customWidth="1"/>
    <col min="3201" max="3201" width="9" bestFit="1" customWidth="1"/>
    <col min="3202" max="3202" width="11.140625" bestFit="1" customWidth="1"/>
    <col min="3203" max="3203" width="9" bestFit="1" customWidth="1"/>
    <col min="3204" max="3204" width="11.140625" bestFit="1" customWidth="1"/>
    <col min="3205" max="3205" width="9" bestFit="1" customWidth="1"/>
    <col min="3206" max="3206" width="11.140625" bestFit="1" customWidth="1"/>
    <col min="3207" max="3208" width="11.28515625" bestFit="1" customWidth="1"/>
    <col min="3209" max="3209" width="7.85546875" bestFit="1" customWidth="1"/>
    <col min="3210" max="3210" width="11.140625" bestFit="1" customWidth="1"/>
    <col min="3211" max="3211" width="9" bestFit="1" customWidth="1"/>
    <col min="3212" max="3212" width="11.140625" bestFit="1" customWidth="1"/>
    <col min="3213" max="3213" width="10.140625" bestFit="1" customWidth="1"/>
    <col min="3214" max="3214" width="11.140625" bestFit="1" customWidth="1"/>
    <col min="3215" max="3215" width="10.140625" bestFit="1" customWidth="1"/>
    <col min="3216" max="3216" width="11.140625" bestFit="1" customWidth="1"/>
    <col min="3217" max="3217" width="7.85546875" bestFit="1" customWidth="1"/>
    <col min="3218" max="3218" width="11.140625" bestFit="1" customWidth="1"/>
    <col min="3219" max="3219" width="9" bestFit="1" customWidth="1"/>
    <col min="3220" max="3220" width="11.140625" bestFit="1" customWidth="1"/>
    <col min="3221" max="3222" width="7.85546875" bestFit="1" customWidth="1"/>
    <col min="3223" max="3223" width="11.140625" bestFit="1" customWidth="1"/>
    <col min="3224" max="3225" width="7.85546875" bestFit="1" customWidth="1"/>
    <col min="3226" max="3226" width="11.140625" bestFit="1" customWidth="1"/>
    <col min="3227" max="3228" width="7.85546875" bestFit="1" customWidth="1"/>
    <col min="3229" max="3229" width="11.140625" bestFit="1" customWidth="1"/>
    <col min="3230" max="3230" width="9" bestFit="1" customWidth="1"/>
    <col min="3231" max="3231" width="11.140625" bestFit="1" customWidth="1"/>
    <col min="3232" max="3232" width="9" bestFit="1" customWidth="1"/>
    <col min="3233" max="3233" width="11.140625" bestFit="1" customWidth="1"/>
    <col min="3234" max="3234" width="7.85546875" bestFit="1" customWidth="1"/>
    <col min="3235" max="3235" width="11.140625" bestFit="1" customWidth="1"/>
    <col min="3236" max="3236" width="7.85546875" bestFit="1" customWidth="1"/>
    <col min="3237" max="3237" width="11.140625" bestFit="1" customWidth="1"/>
    <col min="3238" max="3239" width="7.85546875" bestFit="1" customWidth="1"/>
    <col min="3240" max="3240" width="11.140625" bestFit="1" customWidth="1"/>
    <col min="3241" max="3242" width="9" bestFit="1" customWidth="1"/>
    <col min="3243" max="3243" width="11.140625" bestFit="1" customWidth="1"/>
    <col min="3244" max="3244" width="7.85546875" bestFit="1" customWidth="1"/>
    <col min="3245" max="3245" width="11.140625" bestFit="1" customWidth="1"/>
    <col min="3246" max="3246" width="7.85546875" bestFit="1" customWidth="1"/>
    <col min="3247" max="3247" width="11.140625" bestFit="1" customWidth="1"/>
    <col min="3248" max="3248" width="7.85546875" bestFit="1" customWidth="1"/>
    <col min="3249" max="3249" width="11.140625" bestFit="1" customWidth="1"/>
    <col min="3250" max="3251" width="11.28515625" bestFit="1" customWidth="1"/>
    <col min="3252" max="3252" width="9" bestFit="1" customWidth="1"/>
    <col min="3253" max="3253" width="11.140625" bestFit="1" customWidth="1"/>
    <col min="3254" max="3254" width="7.85546875" bestFit="1" customWidth="1"/>
    <col min="3255" max="3255" width="11.140625" bestFit="1" customWidth="1"/>
    <col min="3256" max="3257" width="11.28515625" bestFit="1" customWidth="1"/>
    <col min="3258" max="3258" width="9" bestFit="1" customWidth="1"/>
    <col min="3259" max="3259" width="11.140625" bestFit="1" customWidth="1"/>
    <col min="3260" max="3260" width="7.85546875" bestFit="1" customWidth="1"/>
    <col min="3261" max="3261" width="11.140625" bestFit="1" customWidth="1"/>
    <col min="3262" max="3262" width="7.85546875" bestFit="1" customWidth="1"/>
    <col min="3263" max="3263" width="11.140625" bestFit="1" customWidth="1"/>
    <col min="3264" max="3264" width="9" bestFit="1" customWidth="1"/>
    <col min="3265" max="3265" width="11.140625" bestFit="1" customWidth="1"/>
    <col min="3266" max="3266" width="9" bestFit="1" customWidth="1"/>
    <col min="3267" max="3267" width="11.140625" bestFit="1" customWidth="1"/>
    <col min="3268" max="3268" width="10.140625" bestFit="1" customWidth="1"/>
    <col min="3269" max="3269" width="11.140625" bestFit="1" customWidth="1"/>
    <col min="3270" max="3271" width="7.85546875" bestFit="1" customWidth="1"/>
    <col min="3272" max="3272" width="11.140625" bestFit="1" customWidth="1"/>
    <col min="3273" max="3273" width="9" bestFit="1" customWidth="1"/>
    <col min="3274" max="3274" width="7.85546875" bestFit="1" customWidth="1"/>
    <col min="3275" max="3275" width="11.140625" bestFit="1" customWidth="1"/>
    <col min="3276" max="3276" width="7.85546875" bestFit="1" customWidth="1"/>
    <col min="3277" max="3277" width="11.140625" bestFit="1" customWidth="1"/>
    <col min="3278" max="3278" width="9" bestFit="1" customWidth="1"/>
    <col min="3279" max="3279" width="11.140625" bestFit="1" customWidth="1"/>
    <col min="3280" max="3281" width="7.85546875" bestFit="1" customWidth="1"/>
    <col min="3282" max="3282" width="11.140625" bestFit="1" customWidth="1"/>
    <col min="3283" max="3283" width="7.85546875" bestFit="1" customWidth="1"/>
    <col min="3284" max="3284" width="11.140625" bestFit="1" customWidth="1"/>
    <col min="3285" max="3285" width="10.140625" bestFit="1" customWidth="1"/>
    <col min="3286" max="3286" width="11.140625" bestFit="1" customWidth="1"/>
    <col min="3287" max="3287" width="10.140625" bestFit="1" customWidth="1"/>
    <col min="3288" max="3288" width="11.140625" bestFit="1" customWidth="1"/>
    <col min="3289" max="3289" width="10.140625" bestFit="1" customWidth="1"/>
    <col min="3290" max="3290" width="11.140625" bestFit="1" customWidth="1"/>
    <col min="3291" max="3291" width="10.140625" bestFit="1" customWidth="1"/>
    <col min="3292" max="3292" width="11.140625" bestFit="1" customWidth="1"/>
    <col min="3293" max="3294" width="7.85546875" bestFit="1" customWidth="1"/>
    <col min="3295" max="3295" width="11.140625" bestFit="1" customWidth="1"/>
    <col min="3296" max="3296" width="9" bestFit="1" customWidth="1"/>
    <col min="3297" max="3297" width="11.140625" bestFit="1" customWidth="1"/>
    <col min="3298" max="3298" width="7.85546875" bestFit="1" customWidth="1"/>
    <col min="3299" max="3299" width="11.140625" bestFit="1" customWidth="1"/>
    <col min="3300" max="3300" width="9" bestFit="1" customWidth="1"/>
    <col min="3301" max="3301" width="11.140625" bestFit="1" customWidth="1"/>
    <col min="3302" max="3302" width="9" bestFit="1" customWidth="1"/>
    <col min="3303" max="3303" width="11.140625" bestFit="1" customWidth="1"/>
    <col min="3304" max="3304" width="7.85546875" bestFit="1" customWidth="1"/>
    <col min="3305" max="3305" width="11.140625" bestFit="1" customWidth="1"/>
    <col min="3306" max="3306" width="9" bestFit="1" customWidth="1"/>
    <col min="3307" max="3307" width="11.140625" bestFit="1" customWidth="1"/>
    <col min="3308" max="3309" width="7.85546875" bestFit="1" customWidth="1"/>
    <col min="3310" max="3310" width="11.140625" bestFit="1" customWidth="1"/>
    <col min="3311" max="3312" width="7.85546875" bestFit="1" customWidth="1"/>
    <col min="3313" max="3313" width="11.140625" bestFit="1" customWidth="1"/>
    <col min="3314" max="3314" width="9" bestFit="1" customWidth="1"/>
    <col min="3315" max="3315" width="11.140625" bestFit="1" customWidth="1"/>
    <col min="3316" max="3317" width="7.85546875" bestFit="1" customWidth="1"/>
    <col min="3318" max="3318" width="11.140625" bestFit="1" customWidth="1"/>
    <col min="3319" max="3319" width="9" bestFit="1" customWidth="1"/>
    <col min="3320" max="3320" width="7.85546875" bestFit="1" customWidth="1"/>
    <col min="3321" max="3321" width="11.140625" bestFit="1" customWidth="1"/>
    <col min="3322" max="3322" width="7.85546875" bestFit="1" customWidth="1"/>
    <col min="3323" max="3323" width="11.140625" bestFit="1" customWidth="1"/>
    <col min="3324" max="3324" width="7.85546875" bestFit="1" customWidth="1"/>
    <col min="3325" max="3325" width="11.140625" bestFit="1" customWidth="1"/>
    <col min="3326" max="3326" width="7.85546875" bestFit="1" customWidth="1"/>
    <col min="3327" max="3327" width="11.140625" bestFit="1" customWidth="1"/>
    <col min="3328" max="3328" width="9" bestFit="1" customWidth="1"/>
    <col min="3329" max="3329" width="11.140625" bestFit="1" customWidth="1"/>
    <col min="3330" max="3330" width="7.85546875" bestFit="1" customWidth="1"/>
    <col min="3331" max="3331" width="11.140625" bestFit="1" customWidth="1"/>
    <col min="3332" max="3332" width="7.85546875" bestFit="1" customWidth="1"/>
    <col min="3333" max="3333" width="11.140625" bestFit="1" customWidth="1"/>
    <col min="3334" max="3334" width="10.140625" bestFit="1" customWidth="1"/>
    <col min="3335" max="3335" width="11.140625" bestFit="1" customWidth="1"/>
    <col min="3336" max="3336" width="7.85546875" bestFit="1" customWidth="1"/>
    <col min="3337" max="3337" width="11.140625" bestFit="1" customWidth="1"/>
    <col min="3338" max="3338" width="9" bestFit="1" customWidth="1"/>
    <col min="3339" max="3339" width="11.140625" bestFit="1" customWidth="1"/>
    <col min="3340" max="3340" width="9" bestFit="1" customWidth="1"/>
    <col min="3341" max="3341" width="11.140625" bestFit="1" customWidth="1"/>
    <col min="3342" max="3342" width="7.85546875" bestFit="1" customWidth="1"/>
    <col min="3343" max="3343" width="11.140625" bestFit="1" customWidth="1"/>
    <col min="3344" max="3344" width="9" bestFit="1" customWidth="1"/>
    <col min="3345" max="3345" width="11.140625" bestFit="1" customWidth="1"/>
    <col min="3346" max="3346" width="9" bestFit="1" customWidth="1"/>
    <col min="3347" max="3347" width="11.140625" bestFit="1" customWidth="1"/>
    <col min="3348" max="3348" width="9" bestFit="1" customWidth="1"/>
    <col min="3349" max="3349" width="11.140625" bestFit="1" customWidth="1"/>
    <col min="3350" max="3351" width="12.42578125" bestFit="1" customWidth="1"/>
    <col min="3352" max="3352" width="9" bestFit="1" customWidth="1"/>
    <col min="3353" max="3353" width="11.140625" bestFit="1" customWidth="1"/>
    <col min="3354" max="3354" width="7.85546875" bestFit="1" customWidth="1"/>
    <col min="3355" max="3355" width="11.140625" bestFit="1" customWidth="1"/>
    <col min="3356" max="3356" width="9" bestFit="1" customWidth="1"/>
    <col min="3357" max="3357" width="11.140625" bestFit="1" customWidth="1"/>
    <col min="3358" max="3358" width="10.140625" bestFit="1" customWidth="1"/>
    <col min="3359" max="3359" width="11.140625" bestFit="1" customWidth="1"/>
    <col min="3360" max="3360" width="9" bestFit="1" customWidth="1"/>
    <col min="3361" max="3361" width="11.140625" bestFit="1" customWidth="1"/>
    <col min="3362" max="3362" width="9" bestFit="1" customWidth="1"/>
    <col min="3363" max="3363" width="11.140625" bestFit="1" customWidth="1"/>
    <col min="3364" max="3364" width="7.85546875" bestFit="1" customWidth="1"/>
    <col min="3365" max="3365" width="11.140625" bestFit="1" customWidth="1"/>
    <col min="3366" max="3366" width="7.85546875" bestFit="1" customWidth="1"/>
    <col min="3367" max="3367" width="11.140625" bestFit="1" customWidth="1"/>
    <col min="3368" max="3368" width="9" bestFit="1" customWidth="1"/>
    <col min="3369" max="3369" width="11.140625" bestFit="1" customWidth="1"/>
    <col min="3370" max="3370" width="9" bestFit="1" customWidth="1"/>
    <col min="3371" max="3371" width="7.85546875" bestFit="1" customWidth="1"/>
    <col min="3372" max="3372" width="11.140625" bestFit="1" customWidth="1"/>
    <col min="3373" max="3373" width="9" bestFit="1" customWidth="1"/>
    <col min="3374" max="3374" width="11.140625" bestFit="1" customWidth="1"/>
    <col min="3375" max="3375" width="7.85546875" bestFit="1" customWidth="1"/>
    <col min="3376" max="3376" width="11.140625" bestFit="1" customWidth="1"/>
    <col min="3377" max="3377" width="10.140625" bestFit="1" customWidth="1"/>
    <col min="3378" max="3378" width="11.140625" bestFit="1" customWidth="1"/>
    <col min="3379" max="3379" width="7.85546875" bestFit="1" customWidth="1"/>
    <col min="3380" max="3380" width="11.140625" bestFit="1" customWidth="1"/>
    <col min="3381" max="3382" width="11.28515625" bestFit="1" customWidth="1"/>
    <col min="3383" max="3383" width="7.5703125" bestFit="1" customWidth="1"/>
    <col min="3384" max="3384" width="11.140625" bestFit="1" customWidth="1"/>
    <col min="3385" max="3385" width="9" bestFit="1" customWidth="1"/>
    <col min="3386" max="3386" width="11.140625" bestFit="1" customWidth="1"/>
    <col min="3387" max="3388" width="11.28515625" bestFit="1" customWidth="1"/>
    <col min="3389" max="3389" width="9" bestFit="1" customWidth="1"/>
    <col min="3390" max="3390" width="11.140625" bestFit="1" customWidth="1"/>
    <col min="3391" max="3391" width="9" bestFit="1" customWidth="1"/>
    <col min="3392" max="3392" width="11.140625" bestFit="1" customWidth="1"/>
    <col min="3393" max="3394" width="11.28515625" bestFit="1" customWidth="1"/>
    <col min="3395" max="3395" width="7.85546875" bestFit="1" customWidth="1"/>
    <col min="3396" max="3396" width="11.140625" bestFit="1" customWidth="1"/>
    <col min="3397" max="3397" width="9" bestFit="1" customWidth="1"/>
    <col min="3398" max="3398" width="11.140625" bestFit="1" customWidth="1"/>
    <col min="3399" max="3399" width="7.85546875" bestFit="1" customWidth="1"/>
    <col min="3400" max="3400" width="11.140625" bestFit="1" customWidth="1"/>
    <col min="3401" max="3401" width="9" bestFit="1" customWidth="1"/>
    <col min="3402" max="3402" width="11.140625" bestFit="1" customWidth="1"/>
    <col min="3403" max="3403" width="9" bestFit="1" customWidth="1"/>
    <col min="3404" max="3404" width="11.140625" bestFit="1" customWidth="1"/>
    <col min="3405" max="3405" width="7.85546875" bestFit="1" customWidth="1"/>
    <col min="3406" max="3406" width="11.140625" bestFit="1" customWidth="1"/>
    <col min="3407" max="3407" width="7.85546875" bestFit="1" customWidth="1"/>
    <col min="3408" max="3408" width="11.140625" bestFit="1" customWidth="1"/>
    <col min="3409" max="3409" width="7.85546875" bestFit="1" customWidth="1"/>
    <col min="3410" max="3410" width="11.140625" bestFit="1" customWidth="1"/>
    <col min="3411" max="3411" width="7.85546875" bestFit="1" customWidth="1"/>
    <col min="3412" max="3412" width="11.140625" bestFit="1" customWidth="1"/>
    <col min="3413" max="3413" width="9" bestFit="1" customWidth="1"/>
    <col min="3414" max="3414" width="11.140625" bestFit="1" customWidth="1"/>
    <col min="3415" max="3415" width="9" bestFit="1" customWidth="1"/>
    <col min="3416" max="3416" width="11.140625" bestFit="1" customWidth="1"/>
    <col min="3417" max="3417" width="7.85546875" bestFit="1" customWidth="1"/>
    <col min="3418" max="3418" width="11.140625" bestFit="1" customWidth="1"/>
    <col min="3419" max="3419" width="7.85546875" bestFit="1" customWidth="1"/>
    <col min="3420" max="3420" width="11.140625" bestFit="1" customWidth="1"/>
    <col min="3421" max="3421" width="10.140625" bestFit="1" customWidth="1"/>
    <col min="3422" max="3422" width="11.140625" bestFit="1" customWidth="1"/>
    <col min="3423" max="3423" width="7.85546875" bestFit="1" customWidth="1"/>
    <col min="3424" max="3424" width="11.140625" bestFit="1" customWidth="1"/>
    <col min="3425" max="3425" width="9" bestFit="1" customWidth="1"/>
    <col min="3426" max="3426" width="11.140625" bestFit="1" customWidth="1"/>
    <col min="3427" max="3427" width="9" bestFit="1" customWidth="1"/>
    <col min="3428" max="3428" width="11.140625" bestFit="1" customWidth="1"/>
    <col min="3429" max="3429" width="9" bestFit="1" customWidth="1"/>
    <col min="3430" max="3430" width="11.140625" bestFit="1" customWidth="1"/>
    <col min="3431" max="3431" width="7.5703125" bestFit="1" customWidth="1"/>
    <col min="3432" max="3432" width="11.140625" bestFit="1" customWidth="1"/>
    <col min="3433" max="3433" width="9" bestFit="1" customWidth="1"/>
    <col min="3434" max="3434" width="11.140625" bestFit="1" customWidth="1"/>
    <col min="3435" max="3435" width="7.85546875" bestFit="1" customWidth="1"/>
    <col min="3436" max="3436" width="11.140625" bestFit="1" customWidth="1"/>
    <col min="3437" max="3437" width="7.85546875" bestFit="1" customWidth="1"/>
    <col min="3438" max="3438" width="11.140625" bestFit="1" customWidth="1"/>
    <col min="3439" max="3439" width="7.85546875" bestFit="1" customWidth="1"/>
    <col min="3440" max="3440" width="11.140625" bestFit="1" customWidth="1"/>
    <col min="3441" max="3441" width="9" bestFit="1" customWidth="1"/>
    <col min="3442" max="3442" width="11.140625" bestFit="1" customWidth="1"/>
    <col min="3443" max="3443" width="7.85546875" bestFit="1" customWidth="1"/>
    <col min="3444" max="3444" width="11.140625" bestFit="1" customWidth="1"/>
    <col min="3445" max="3446" width="11.28515625" bestFit="1" customWidth="1"/>
    <col min="3447" max="3447" width="7.85546875" bestFit="1" customWidth="1"/>
    <col min="3448" max="3448" width="11.140625" bestFit="1" customWidth="1"/>
    <col min="3449" max="3449" width="7.85546875" bestFit="1" customWidth="1"/>
    <col min="3450" max="3450" width="11.140625" bestFit="1" customWidth="1"/>
    <col min="3451" max="3451" width="7.85546875" bestFit="1" customWidth="1"/>
    <col min="3452" max="3452" width="11.140625" bestFit="1" customWidth="1"/>
    <col min="3453" max="3453" width="7.85546875" bestFit="1" customWidth="1"/>
    <col min="3454" max="3454" width="11.140625" bestFit="1" customWidth="1"/>
    <col min="3455" max="3455" width="10" bestFit="1" customWidth="1"/>
    <col min="3456" max="3456" width="11.140625" bestFit="1" customWidth="1"/>
    <col min="3457" max="3457" width="10.140625" bestFit="1" customWidth="1"/>
    <col min="3458" max="3458" width="11.140625" bestFit="1" customWidth="1"/>
    <col min="3459" max="3459" width="7.85546875" bestFit="1" customWidth="1"/>
    <col min="3460" max="3460" width="11.140625" bestFit="1" customWidth="1"/>
    <col min="3461" max="3461" width="7.85546875" bestFit="1" customWidth="1"/>
    <col min="3462" max="3462" width="11.140625" bestFit="1" customWidth="1"/>
    <col min="3463" max="3463" width="9" bestFit="1" customWidth="1"/>
    <col min="3464" max="3464" width="7.85546875" bestFit="1" customWidth="1"/>
    <col min="3465" max="3465" width="11.140625" bestFit="1" customWidth="1"/>
    <col min="3466" max="3469" width="11.28515625" bestFit="1" customWidth="1"/>
    <col min="3470" max="3470" width="7.85546875" bestFit="1" customWidth="1"/>
    <col min="3471" max="3471" width="11.140625" bestFit="1" customWidth="1"/>
    <col min="3472" max="3472" width="7.85546875" bestFit="1" customWidth="1"/>
    <col min="3473" max="3473" width="11.140625" bestFit="1" customWidth="1"/>
    <col min="3474" max="3474" width="10" bestFit="1" customWidth="1"/>
    <col min="3475" max="3475" width="11.140625" bestFit="1" customWidth="1"/>
    <col min="3476" max="3476" width="9" bestFit="1" customWidth="1"/>
    <col min="3477" max="3477" width="11.140625" bestFit="1" customWidth="1"/>
    <col min="3478" max="3478" width="7.85546875" bestFit="1" customWidth="1"/>
    <col min="3479" max="3479" width="11.140625" bestFit="1" customWidth="1"/>
    <col min="3480" max="3480" width="7.85546875" bestFit="1" customWidth="1"/>
    <col min="3481" max="3481" width="11.140625" bestFit="1" customWidth="1"/>
    <col min="3482" max="3482" width="10.140625" bestFit="1" customWidth="1"/>
    <col min="3483" max="3483" width="11.140625" bestFit="1" customWidth="1"/>
    <col min="3484" max="3484" width="7.85546875" bestFit="1" customWidth="1"/>
    <col min="3485" max="3485" width="11.140625" bestFit="1" customWidth="1"/>
    <col min="3486" max="3486" width="9" bestFit="1" customWidth="1"/>
    <col min="3487" max="3487" width="7.85546875" bestFit="1" customWidth="1"/>
    <col min="3488" max="3488" width="11.140625" bestFit="1" customWidth="1"/>
    <col min="3489" max="3490" width="11.28515625" bestFit="1" customWidth="1"/>
    <col min="3491" max="3491" width="9" bestFit="1" customWidth="1"/>
    <col min="3492" max="3492" width="11.140625" bestFit="1" customWidth="1"/>
    <col min="3493" max="3493" width="9" bestFit="1" customWidth="1"/>
    <col min="3494" max="3494" width="11.140625" bestFit="1" customWidth="1"/>
    <col min="3495" max="3495" width="9" bestFit="1" customWidth="1"/>
    <col min="3496" max="3496" width="11.140625" bestFit="1" customWidth="1"/>
    <col min="3497" max="3497" width="9" bestFit="1" customWidth="1"/>
    <col min="3498" max="3498" width="11.140625" bestFit="1" customWidth="1"/>
    <col min="3499" max="3499" width="7.85546875" bestFit="1" customWidth="1"/>
    <col min="3500" max="3500" width="11.140625" bestFit="1" customWidth="1"/>
    <col min="3501" max="3501" width="9" bestFit="1" customWidth="1"/>
    <col min="3502" max="3502" width="11.140625" bestFit="1" customWidth="1"/>
    <col min="3503" max="3503" width="7.85546875" bestFit="1" customWidth="1"/>
    <col min="3504" max="3504" width="11.140625" bestFit="1" customWidth="1"/>
    <col min="3505" max="3505" width="9" bestFit="1" customWidth="1"/>
    <col min="3506" max="3506" width="11.140625" bestFit="1" customWidth="1"/>
    <col min="3507" max="3507" width="7.5703125" bestFit="1" customWidth="1"/>
    <col min="3508" max="3508" width="11.140625" bestFit="1" customWidth="1"/>
    <col min="3509" max="3509" width="7.85546875" bestFit="1" customWidth="1"/>
    <col min="3510" max="3510" width="11.140625" bestFit="1" customWidth="1"/>
    <col min="3511" max="3511" width="7.85546875" bestFit="1" customWidth="1"/>
    <col min="3512" max="3512" width="11.140625" bestFit="1" customWidth="1"/>
    <col min="3513" max="3513" width="7.85546875" bestFit="1" customWidth="1"/>
    <col min="3514" max="3514" width="11.140625" bestFit="1" customWidth="1"/>
    <col min="3515" max="3515" width="9" bestFit="1" customWidth="1"/>
    <col min="3516" max="3516" width="11.140625" bestFit="1" customWidth="1"/>
    <col min="3517" max="3517" width="9" bestFit="1" customWidth="1"/>
    <col min="3518" max="3518" width="11.140625" bestFit="1" customWidth="1"/>
    <col min="3519" max="3519" width="9" bestFit="1" customWidth="1"/>
    <col min="3520" max="3520" width="11.140625" bestFit="1" customWidth="1"/>
    <col min="3521" max="3521" width="9" bestFit="1" customWidth="1"/>
    <col min="3522" max="3522" width="11.140625" bestFit="1" customWidth="1"/>
    <col min="3523" max="3523" width="9" bestFit="1" customWidth="1"/>
    <col min="3524" max="3524" width="11.140625" bestFit="1" customWidth="1"/>
    <col min="3525" max="3525" width="7.85546875" bestFit="1" customWidth="1"/>
    <col min="3526" max="3526" width="11.140625" bestFit="1" customWidth="1"/>
    <col min="3527" max="3527" width="9" bestFit="1" customWidth="1"/>
    <col min="3528" max="3528" width="11.140625" bestFit="1" customWidth="1"/>
    <col min="3529" max="3529" width="9" bestFit="1" customWidth="1"/>
    <col min="3530" max="3530" width="11.140625" bestFit="1" customWidth="1"/>
    <col min="3531" max="3531" width="9" bestFit="1" customWidth="1"/>
    <col min="3532" max="3532" width="11.140625" bestFit="1" customWidth="1"/>
    <col min="3533" max="3533" width="9" bestFit="1" customWidth="1"/>
    <col min="3534" max="3534" width="11.140625" bestFit="1" customWidth="1"/>
    <col min="3535" max="3535" width="9" bestFit="1" customWidth="1"/>
    <col min="3536" max="3536" width="11.140625" bestFit="1" customWidth="1"/>
    <col min="3537" max="3537" width="7.85546875" bestFit="1" customWidth="1"/>
    <col min="3538" max="3538" width="11.140625" bestFit="1" customWidth="1"/>
    <col min="3539" max="3539" width="10.140625" bestFit="1" customWidth="1"/>
    <col min="3540" max="3540" width="11.140625" bestFit="1" customWidth="1"/>
    <col min="3541" max="3541" width="7.85546875" bestFit="1" customWidth="1"/>
    <col min="3542" max="3542" width="11.140625" bestFit="1" customWidth="1"/>
    <col min="3543" max="3543" width="9" bestFit="1" customWidth="1"/>
    <col min="3544" max="3544" width="11.140625" bestFit="1" customWidth="1"/>
    <col min="3545" max="3545" width="9" bestFit="1" customWidth="1"/>
    <col min="3546" max="3546" width="11.140625" bestFit="1" customWidth="1"/>
    <col min="3547" max="3547" width="9" bestFit="1" customWidth="1"/>
    <col min="3548" max="3548" width="11.140625" bestFit="1" customWidth="1"/>
    <col min="3549" max="3549" width="9" bestFit="1" customWidth="1"/>
    <col min="3550" max="3550" width="11.140625" bestFit="1" customWidth="1"/>
    <col min="3551" max="3551" width="7.85546875" bestFit="1" customWidth="1"/>
    <col min="3552" max="3552" width="11.140625" bestFit="1" customWidth="1"/>
    <col min="3553" max="3553" width="9" bestFit="1" customWidth="1"/>
    <col min="3554" max="3554" width="11.140625" bestFit="1" customWidth="1"/>
    <col min="3555" max="3555" width="7.85546875" bestFit="1" customWidth="1"/>
    <col min="3556" max="3556" width="11.140625" bestFit="1" customWidth="1"/>
    <col min="3557" max="3557" width="9" bestFit="1" customWidth="1"/>
    <col min="3558" max="3558" width="11.140625" bestFit="1" customWidth="1"/>
    <col min="3559" max="3559" width="9" bestFit="1" customWidth="1"/>
    <col min="3560" max="3560" width="11.140625" bestFit="1" customWidth="1"/>
    <col min="3561" max="3561" width="9" bestFit="1" customWidth="1"/>
    <col min="3562" max="3562" width="11.140625" bestFit="1" customWidth="1"/>
    <col min="3563" max="3563" width="9" bestFit="1" customWidth="1"/>
    <col min="3564" max="3564" width="11.140625" bestFit="1" customWidth="1"/>
    <col min="3565" max="3565" width="9" bestFit="1" customWidth="1"/>
    <col min="3566" max="3566" width="11.140625" bestFit="1" customWidth="1"/>
    <col min="3567" max="3567" width="9" bestFit="1" customWidth="1"/>
    <col min="3568" max="3568" width="11.140625" bestFit="1" customWidth="1"/>
    <col min="3569" max="3569" width="9" bestFit="1" customWidth="1"/>
    <col min="3570" max="3570" width="11.140625" bestFit="1" customWidth="1"/>
    <col min="3571" max="3571" width="9" bestFit="1" customWidth="1"/>
    <col min="3572" max="3572" width="11.140625" bestFit="1" customWidth="1"/>
    <col min="3573" max="3573" width="7.85546875" bestFit="1" customWidth="1"/>
    <col min="3574" max="3574" width="11.140625" bestFit="1" customWidth="1"/>
    <col min="3575" max="3575" width="9" bestFit="1" customWidth="1"/>
    <col min="3576" max="3576" width="11.140625" bestFit="1" customWidth="1"/>
    <col min="3577" max="3577" width="9" bestFit="1" customWidth="1"/>
    <col min="3578" max="3578" width="11.140625" bestFit="1" customWidth="1"/>
    <col min="3579" max="3579" width="9" bestFit="1" customWidth="1"/>
    <col min="3580" max="3580" width="11.140625" bestFit="1" customWidth="1"/>
    <col min="3581" max="3581" width="9" bestFit="1" customWidth="1"/>
    <col min="3582" max="3582" width="11.140625" bestFit="1" customWidth="1"/>
    <col min="3583" max="3583" width="9" bestFit="1" customWidth="1"/>
    <col min="3584" max="3584" width="11.140625" bestFit="1" customWidth="1"/>
    <col min="3585" max="3585" width="9" bestFit="1" customWidth="1"/>
    <col min="3586" max="3586" width="11.140625" bestFit="1" customWidth="1"/>
    <col min="3587" max="3587" width="9" bestFit="1" customWidth="1"/>
    <col min="3588" max="3588" width="11.140625" bestFit="1" customWidth="1"/>
    <col min="3589" max="3589" width="9" bestFit="1" customWidth="1"/>
    <col min="3590" max="3590" width="11.140625" bestFit="1" customWidth="1"/>
    <col min="3591" max="3591" width="7.85546875" bestFit="1" customWidth="1"/>
    <col min="3592" max="3592" width="9" bestFit="1" customWidth="1"/>
    <col min="3593" max="3593" width="11.140625" bestFit="1" customWidth="1"/>
    <col min="3594" max="3595" width="11.28515625" bestFit="1" customWidth="1"/>
    <col min="3596" max="3596" width="9" bestFit="1" customWidth="1"/>
    <col min="3597" max="3597" width="11.140625" bestFit="1" customWidth="1"/>
    <col min="3598" max="3598" width="7.85546875" bestFit="1" customWidth="1"/>
    <col min="3599" max="3599" width="11.140625" bestFit="1" customWidth="1"/>
    <col min="3600" max="3600" width="9" bestFit="1" customWidth="1"/>
    <col min="3601" max="3601" width="11.140625" bestFit="1" customWidth="1"/>
    <col min="3602" max="3602" width="9" bestFit="1" customWidth="1"/>
    <col min="3603" max="3603" width="11.140625" bestFit="1" customWidth="1"/>
    <col min="3604" max="3604" width="7.85546875" bestFit="1" customWidth="1"/>
    <col min="3605" max="3605" width="11.140625" bestFit="1" customWidth="1"/>
    <col min="3606" max="3606" width="10.140625" bestFit="1" customWidth="1"/>
    <col min="3607" max="3607" width="11.140625" bestFit="1" customWidth="1"/>
    <col min="3608" max="3608" width="9" bestFit="1" customWidth="1"/>
    <col min="3609" max="3609" width="11.140625" bestFit="1" customWidth="1"/>
    <col min="3610" max="3610" width="9" bestFit="1" customWidth="1"/>
    <col min="3611" max="3611" width="11.140625" bestFit="1" customWidth="1"/>
    <col min="3612" max="3612" width="9" bestFit="1" customWidth="1"/>
    <col min="3613" max="3613" width="11.140625" bestFit="1" customWidth="1"/>
    <col min="3614" max="3614" width="9" bestFit="1" customWidth="1"/>
    <col min="3615" max="3615" width="11.140625" bestFit="1" customWidth="1"/>
    <col min="3616" max="3616" width="9" bestFit="1" customWidth="1"/>
    <col min="3617" max="3617" width="11.140625" bestFit="1" customWidth="1"/>
    <col min="3618" max="3618" width="9" bestFit="1" customWidth="1"/>
    <col min="3619" max="3619" width="11.140625" bestFit="1" customWidth="1"/>
    <col min="3620" max="3620" width="9" bestFit="1" customWidth="1"/>
    <col min="3621" max="3621" width="11.140625" bestFit="1" customWidth="1"/>
    <col min="3622" max="3622" width="9" bestFit="1" customWidth="1"/>
    <col min="3623" max="3623" width="11.140625" bestFit="1" customWidth="1"/>
    <col min="3624" max="3624" width="9" bestFit="1" customWidth="1"/>
    <col min="3625" max="3625" width="11.140625" bestFit="1" customWidth="1"/>
    <col min="3626" max="3626" width="9" bestFit="1" customWidth="1"/>
    <col min="3627" max="3627" width="11.140625" bestFit="1" customWidth="1"/>
    <col min="3628" max="3628" width="9" bestFit="1" customWidth="1"/>
    <col min="3629" max="3629" width="11.140625" bestFit="1" customWidth="1"/>
    <col min="3630" max="3630" width="7.5703125" bestFit="1" customWidth="1"/>
    <col min="3631" max="3631" width="11.140625" bestFit="1" customWidth="1"/>
    <col min="3632" max="3632" width="7.85546875" bestFit="1" customWidth="1"/>
    <col min="3633" max="3633" width="11.140625" bestFit="1" customWidth="1"/>
    <col min="3634" max="3634" width="7.85546875" bestFit="1" customWidth="1"/>
    <col min="3635" max="3635" width="11.140625" bestFit="1" customWidth="1"/>
    <col min="3636" max="3636" width="7.85546875" bestFit="1" customWidth="1"/>
    <col min="3637" max="3637" width="11.140625" bestFit="1" customWidth="1"/>
    <col min="3638" max="3638" width="7.85546875" bestFit="1" customWidth="1"/>
    <col min="3639" max="3639" width="11.140625" bestFit="1" customWidth="1"/>
    <col min="3640" max="3640" width="9" bestFit="1" customWidth="1"/>
    <col min="3641" max="3641" width="11.140625" bestFit="1" customWidth="1"/>
    <col min="3642" max="3642" width="7.85546875" bestFit="1" customWidth="1"/>
    <col min="3643" max="3643" width="11.140625" bestFit="1" customWidth="1"/>
    <col min="3644" max="3644" width="7.85546875" bestFit="1" customWidth="1"/>
    <col min="3645" max="3645" width="11.140625" bestFit="1" customWidth="1"/>
    <col min="3646" max="3646" width="7.5703125" bestFit="1" customWidth="1"/>
    <col min="3647" max="3647" width="11.140625" bestFit="1" customWidth="1"/>
    <col min="3648" max="3648" width="9" bestFit="1" customWidth="1"/>
    <col min="3649" max="3649" width="11.140625" bestFit="1" customWidth="1"/>
    <col min="3650" max="3650" width="7.85546875" bestFit="1" customWidth="1"/>
    <col min="3651" max="3651" width="11.140625" bestFit="1" customWidth="1"/>
    <col min="3652" max="3652" width="7.85546875" bestFit="1" customWidth="1"/>
    <col min="3653" max="3653" width="11.140625" bestFit="1" customWidth="1"/>
    <col min="3654" max="3654" width="9" bestFit="1" customWidth="1"/>
    <col min="3655" max="3655" width="11.140625" bestFit="1" customWidth="1"/>
    <col min="3656" max="3656" width="9" bestFit="1" customWidth="1"/>
    <col min="3657" max="3657" width="11.140625" bestFit="1" customWidth="1"/>
    <col min="3658" max="3658" width="9" bestFit="1" customWidth="1"/>
    <col min="3659" max="3659" width="11.140625" bestFit="1" customWidth="1"/>
    <col min="3660" max="3660" width="7.85546875" bestFit="1" customWidth="1"/>
    <col min="3661" max="3661" width="11.140625" bestFit="1" customWidth="1"/>
    <col min="3662" max="3662" width="9" bestFit="1" customWidth="1"/>
    <col min="3663" max="3663" width="11.140625" bestFit="1" customWidth="1"/>
    <col min="3664" max="3664" width="9" bestFit="1" customWidth="1"/>
    <col min="3665" max="3665" width="11.140625" bestFit="1" customWidth="1"/>
    <col min="3666" max="3666" width="9" bestFit="1" customWidth="1"/>
    <col min="3667" max="3667" width="11.140625" bestFit="1" customWidth="1"/>
    <col min="3668" max="3668" width="9" bestFit="1" customWidth="1"/>
    <col min="3669" max="3669" width="11.140625" bestFit="1" customWidth="1"/>
    <col min="3670" max="3670" width="9" bestFit="1" customWidth="1"/>
    <col min="3671" max="3671" width="11.140625" bestFit="1" customWidth="1"/>
    <col min="3672" max="3672" width="9" bestFit="1" customWidth="1"/>
    <col min="3673" max="3673" width="11.140625" bestFit="1" customWidth="1"/>
    <col min="3674" max="3674" width="9" bestFit="1" customWidth="1"/>
    <col min="3675" max="3675" width="11.140625" bestFit="1" customWidth="1"/>
    <col min="3676" max="3676" width="9" bestFit="1" customWidth="1"/>
    <col min="3677" max="3677" width="11.140625" bestFit="1" customWidth="1"/>
    <col min="3678" max="3679" width="11.28515625" bestFit="1" customWidth="1"/>
    <col min="3680" max="3680" width="7.85546875" bestFit="1" customWidth="1"/>
    <col min="3681" max="3681" width="11.140625" bestFit="1" customWidth="1"/>
    <col min="3682" max="3682" width="7.5703125" bestFit="1" customWidth="1"/>
    <col min="3683" max="3683" width="11.140625" bestFit="1" customWidth="1"/>
    <col min="3684" max="3684" width="7.5703125" bestFit="1" customWidth="1"/>
    <col min="3685" max="3685" width="11.140625" bestFit="1" customWidth="1"/>
    <col min="3686" max="3686" width="7.5703125" bestFit="1" customWidth="1"/>
    <col min="3687" max="3687" width="11.140625" bestFit="1" customWidth="1"/>
    <col min="3688" max="3688" width="9" bestFit="1" customWidth="1"/>
    <col min="3689" max="3689" width="11.140625" bestFit="1" customWidth="1"/>
    <col min="3690" max="3690" width="9" bestFit="1" customWidth="1"/>
    <col min="3691" max="3691" width="11.140625" bestFit="1" customWidth="1"/>
    <col min="3692" max="3692" width="9" bestFit="1" customWidth="1"/>
    <col min="3693" max="3693" width="11.140625" bestFit="1" customWidth="1"/>
    <col min="3694" max="3694" width="9" bestFit="1" customWidth="1"/>
    <col min="3695" max="3695" width="11.140625" bestFit="1" customWidth="1"/>
    <col min="3696" max="3696" width="7.85546875" bestFit="1" customWidth="1"/>
    <col min="3697" max="3697" width="11.140625" bestFit="1" customWidth="1"/>
    <col min="3698" max="3698" width="9" bestFit="1" customWidth="1"/>
    <col min="3699" max="3699" width="11.140625" bestFit="1" customWidth="1"/>
    <col min="3700" max="3700" width="9" bestFit="1" customWidth="1"/>
    <col min="3701" max="3701" width="11.140625" bestFit="1" customWidth="1"/>
    <col min="3702" max="3702" width="7.85546875" bestFit="1" customWidth="1"/>
    <col min="3703" max="3703" width="11.140625" bestFit="1" customWidth="1"/>
    <col min="3704" max="3704" width="9" bestFit="1" customWidth="1"/>
    <col min="3705" max="3705" width="11.140625" bestFit="1" customWidth="1"/>
    <col min="3706" max="3706" width="9" bestFit="1" customWidth="1"/>
    <col min="3707" max="3707" width="11.140625" bestFit="1" customWidth="1"/>
    <col min="3708" max="3709" width="11.28515625" bestFit="1" customWidth="1"/>
    <col min="3710" max="3710" width="9" bestFit="1" customWidth="1"/>
    <col min="3711" max="3711" width="11.140625" bestFit="1" customWidth="1"/>
    <col min="3712" max="3712" width="7.85546875" bestFit="1" customWidth="1"/>
    <col min="3713" max="3713" width="11.140625" bestFit="1" customWidth="1"/>
    <col min="3714" max="3714" width="7.85546875" bestFit="1" customWidth="1"/>
    <col min="3715" max="3715" width="11.140625" bestFit="1" customWidth="1"/>
    <col min="3716" max="3717" width="11.28515625" bestFit="1" customWidth="1"/>
    <col min="3718" max="3718" width="10.140625" bestFit="1" customWidth="1"/>
    <col min="3719" max="3719" width="11.140625" bestFit="1" customWidth="1"/>
    <col min="3720" max="3720" width="10.140625" bestFit="1" customWidth="1"/>
    <col min="3721" max="3721" width="11.140625" bestFit="1" customWidth="1"/>
    <col min="3722" max="3722" width="9" bestFit="1" customWidth="1"/>
    <col min="3723" max="3723" width="11.140625" bestFit="1" customWidth="1"/>
    <col min="3724" max="3724" width="9" bestFit="1" customWidth="1"/>
    <col min="3725" max="3725" width="11.140625" bestFit="1" customWidth="1"/>
    <col min="3726" max="3726" width="9" bestFit="1" customWidth="1"/>
    <col min="3727" max="3727" width="11.140625" bestFit="1" customWidth="1"/>
    <col min="3728" max="3728" width="9" bestFit="1" customWidth="1"/>
    <col min="3729" max="3729" width="11.140625" bestFit="1" customWidth="1"/>
    <col min="3730" max="3730" width="10.140625" bestFit="1" customWidth="1"/>
    <col min="3731" max="3731" width="9" bestFit="1" customWidth="1"/>
    <col min="3732" max="3732" width="11.140625" bestFit="1" customWidth="1"/>
    <col min="3733" max="3733" width="9" bestFit="1" customWidth="1"/>
    <col min="3734" max="3734" width="11.140625" bestFit="1" customWidth="1"/>
    <col min="3735" max="3735" width="7.5703125" bestFit="1" customWidth="1"/>
    <col min="3736" max="3736" width="11.140625" bestFit="1" customWidth="1"/>
    <col min="3737" max="3737" width="7.5703125" bestFit="1" customWidth="1"/>
    <col min="3738" max="3738" width="11.140625" bestFit="1" customWidth="1"/>
    <col min="3739" max="3739" width="9" bestFit="1" customWidth="1"/>
    <col min="3740" max="3740" width="11.140625" bestFit="1" customWidth="1"/>
    <col min="3741" max="3741" width="7.85546875" bestFit="1" customWidth="1"/>
    <col min="3742" max="3742" width="11.140625" bestFit="1" customWidth="1"/>
    <col min="3743" max="3743" width="7.85546875" bestFit="1" customWidth="1"/>
    <col min="3744" max="3744" width="11.140625" bestFit="1" customWidth="1"/>
    <col min="3745" max="3745" width="9" bestFit="1" customWidth="1"/>
    <col min="3746" max="3746" width="11.140625" bestFit="1" customWidth="1"/>
    <col min="3747" max="3747" width="9" bestFit="1" customWidth="1"/>
    <col min="3748" max="3748" width="11.140625" bestFit="1" customWidth="1"/>
    <col min="3749" max="3749" width="9" bestFit="1" customWidth="1"/>
    <col min="3750" max="3750" width="11.140625" bestFit="1" customWidth="1"/>
    <col min="3751" max="3751" width="9" bestFit="1" customWidth="1"/>
    <col min="3752" max="3752" width="11.140625" bestFit="1" customWidth="1"/>
    <col min="3753" max="3753" width="9" bestFit="1" customWidth="1"/>
    <col min="3754" max="3754" width="11.140625" bestFit="1" customWidth="1"/>
    <col min="3755" max="3755" width="9" bestFit="1" customWidth="1"/>
    <col min="3756" max="3756" width="11.140625" bestFit="1" customWidth="1"/>
    <col min="3757" max="3757" width="7.85546875" bestFit="1" customWidth="1"/>
    <col min="3758" max="3758" width="11.140625" bestFit="1" customWidth="1"/>
    <col min="3759" max="3759" width="9" bestFit="1" customWidth="1"/>
    <col min="3760" max="3760" width="11.140625" bestFit="1" customWidth="1"/>
    <col min="3761" max="3761" width="7.85546875" bestFit="1" customWidth="1"/>
    <col min="3762" max="3762" width="11.140625" bestFit="1" customWidth="1"/>
    <col min="3763" max="3763" width="7.85546875" bestFit="1" customWidth="1"/>
    <col min="3764" max="3764" width="11.140625" bestFit="1" customWidth="1"/>
    <col min="3765" max="3765" width="7.5703125" bestFit="1" customWidth="1"/>
    <col min="3766" max="3766" width="11.140625" bestFit="1" customWidth="1"/>
    <col min="3767" max="3767" width="9" bestFit="1" customWidth="1"/>
    <col min="3768" max="3768" width="11.140625" bestFit="1" customWidth="1"/>
    <col min="3769" max="3769" width="9" bestFit="1" customWidth="1"/>
    <col min="3770" max="3770" width="11.140625" bestFit="1" customWidth="1"/>
    <col min="3771" max="3771" width="9" bestFit="1" customWidth="1"/>
    <col min="3772" max="3772" width="11.140625" bestFit="1" customWidth="1"/>
    <col min="3773" max="3773" width="9" bestFit="1" customWidth="1"/>
    <col min="3774" max="3774" width="11.140625" bestFit="1" customWidth="1"/>
    <col min="3775" max="3775" width="9" bestFit="1" customWidth="1"/>
    <col min="3776" max="3776" width="11.140625" bestFit="1" customWidth="1"/>
    <col min="3777" max="3777" width="9" bestFit="1" customWidth="1"/>
    <col min="3778" max="3778" width="11.140625" bestFit="1" customWidth="1"/>
    <col min="3779" max="3779" width="9" bestFit="1" customWidth="1"/>
    <col min="3780" max="3780" width="11.140625" bestFit="1" customWidth="1"/>
    <col min="3781" max="3781" width="7.85546875" bestFit="1" customWidth="1"/>
    <col min="3782" max="3782" width="11.140625" bestFit="1" customWidth="1"/>
    <col min="3783" max="3783" width="7.85546875" bestFit="1" customWidth="1"/>
    <col min="3784" max="3784" width="11.140625" bestFit="1" customWidth="1"/>
    <col min="3785" max="3785" width="7.85546875" bestFit="1" customWidth="1"/>
    <col min="3786" max="3786" width="11.140625" bestFit="1" customWidth="1"/>
    <col min="3787" max="3787" width="9" bestFit="1" customWidth="1"/>
    <col min="3788" max="3788" width="11.140625" bestFit="1" customWidth="1"/>
    <col min="3789" max="3789" width="9" bestFit="1" customWidth="1"/>
    <col min="3790" max="3790" width="11.140625" bestFit="1" customWidth="1"/>
    <col min="3791" max="3792" width="11.28515625" bestFit="1" customWidth="1"/>
    <col min="3793" max="3793" width="9" bestFit="1" customWidth="1"/>
    <col min="3794" max="3794" width="11.140625" bestFit="1" customWidth="1"/>
    <col min="3795" max="3795" width="9" bestFit="1" customWidth="1"/>
    <col min="3796" max="3796" width="11.140625" bestFit="1" customWidth="1"/>
    <col min="3797" max="3797" width="9" bestFit="1" customWidth="1"/>
    <col min="3798" max="3798" width="11.140625" bestFit="1" customWidth="1"/>
    <col min="3799" max="3799" width="9" bestFit="1" customWidth="1"/>
    <col min="3800" max="3800" width="11.140625" bestFit="1" customWidth="1"/>
    <col min="3801" max="3801" width="9" bestFit="1" customWidth="1"/>
    <col min="3802" max="3802" width="11.140625" bestFit="1" customWidth="1"/>
    <col min="3803" max="3803" width="7.85546875" bestFit="1" customWidth="1"/>
    <col min="3804" max="3804" width="11.140625" bestFit="1" customWidth="1"/>
    <col min="3805" max="3805" width="7.85546875" bestFit="1" customWidth="1"/>
    <col min="3806" max="3806" width="11.140625" bestFit="1" customWidth="1"/>
    <col min="3807" max="3807" width="9" bestFit="1" customWidth="1"/>
    <col min="3808" max="3808" width="11.140625" bestFit="1" customWidth="1"/>
    <col min="3809" max="3809" width="7.85546875" bestFit="1" customWidth="1"/>
    <col min="3810" max="3810" width="11.140625" bestFit="1" customWidth="1"/>
    <col min="3811" max="3811" width="7.85546875" bestFit="1" customWidth="1"/>
    <col min="3812" max="3812" width="11.140625" bestFit="1" customWidth="1"/>
    <col min="3813" max="3813" width="7.85546875" bestFit="1" customWidth="1"/>
    <col min="3814" max="3814" width="11.140625" bestFit="1" customWidth="1"/>
    <col min="3815" max="3818" width="11.28515625" bestFit="1" customWidth="1"/>
    <col min="3819" max="3819" width="9" bestFit="1" customWidth="1"/>
    <col min="3820" max="3820" width="11.140625" bestFit="1" customWidth="1"/>
    <col min="3821" max="3821" width="9" bestFit="1" customWidth="1"/>
    <col min="3822" max="3822" width="11.140625" bestFit="1" customWidth="1"/>
    <col min="3823" max="3823" width="7.85546875" bestFit="1" customWidth="1"/>
    <col min="3824" max="3824" width="11.140625" bestFit="1" customWidth="1"/>
    <col min="3825" max="3825" width="7.85546875" bestFit="1" customWidth="1"/>
    <col min="3826" max="3826" width="11.140625" bestFit="1" customWidth="1"/>
    <col min="3827" max="3827" width="9" bestFit="1" customWidth="1"/>
    <col min="3828" max="3828" width="11.140625" bestFit="1" customWidth="1"/>
    <col min="3829" max="3829" width="7.85546875" bestFit="1" customWidth="1"/>
    <col min="3830" max="3830" width="11.140625" bestFit="1" customWidth="1"/>
    <col min="3831" max="3831" width="9" bestFit="1" customWidth="1"/>
    <col min="3832" max="3832" width="11.140625" bestFit="1" customWidth="1"/>
    <col min="3833" max="3833" width="7.85546875" bestFit="1" customWidth="1"/>
    <col min="3834" max="3834" width="11.140625" bestFit="1" customWidth="1"/>
    <col min="3835" max="3835" width="7.85546875" bestFit="1" customWidth="1"/>
    <col min="3836" max="3836" width="11.140625" bestFit="1" customWidth="1"/>
    <col min="3837" max="3837" width="7.85546875" bestFit="1" customWidth="1"/>
    <col min="3838" max="3838" width="11.140625" bestFit="1" customWidth="1"/>
    <col min="3839" max="3839" width="7.85546875" bestFit="1" customWidth="1"/>
    <col min="3840" max="3840" width="11.140625" bestFit="1" customWidth="1"/>
    <col min="3841" max="3841" width="7.85546875" bestFit="1" customWidth="1"/>
    <col min="3842" max="3842" width="11.140625" bestFit="1" customWidth="1"/>
    <col min="3843" max="3843" width="9" bestFit="1" customWidth="1"/>
    <col min="3844" max="3844" width="11.140625" bestFit="1" customWidth="1"/>
    <col min="3845" max="3845" width="9" bestFit="1" customWidth="1"/>
    <col min="3846" max="3846" width="11.140625" bestFit="1" customWidth="1"/>
    <col min="3847" max="3847" width="9" bestFit="1" customWidth="1"/>
    <col min="3848" max="3848" width="11.140625" bestFit="1" customWidth="1"/>
    <col min="3849" max="3849" width="9" bestFit="1" customWidth="1"/>
    <col min="3850" max="3850" width="11.140625" bestFit="1" customWidth="1"/>
    <col min="3851" max="3851" width="7.85546875" bestFit="1" customWidth="1"/>
    <col min="3852" max="3852" width="11.140625" bestFit="1" customWidth="1"/>
    <col min="3853" max="3853" width="7.85546875" bestFit="1" customWidth="1"/>
    <col min="3854" max="3854" width="11.140625" bestFit="1" customWidth="1"/>
    <col min="3855" max="3855" width="9" bestFit="1" customWidth="1"/>
    <col min="3856" max="3856" width="11.140625" bestFit="1" customWidth="1"/>
    <col min="3857" max="3857" width="9" bestFit="1" customWidth="1"/>
    <col min="3858" max="3858" width="11.140625" bestFit="1" customWidth="1"/>
    <col min="3859" max="3859" width="7.85546875" bestFit="1" customWidth="1"/>
    <col min="3860" max="3860" width="11.140625" bestFit="1" customWidth="1"/>
    <col min="3861" max="3861" width="9" bestFit="1" customWidth="1"/>
    <col min="3862" max="3862" width="11.140625" bestFit="1" customWidth="1"/>
    <col min="3863" max="3863" width="9" bestFit="1" customWidth="1"/>
    <col min="3864" max="3864" width="11.140625" bestFit="1" customWidth="1"/>
    <col min="3865" max="3865" width="9" bestFit="1" customWidth="1"/>
    <col min="3866" max="3866" width="11.140625" bestFit="1" customWidth="1"/>
    <col min="3867" max="3867" width="7.85546875" bestFit="1" customWidth="1"/>
    <col min="3868" max="3868" width="11.140625" bestFit="1" customWidth="1"/>
    <col min="3869" max="3869" width="9" bestFit="1" customWidth="1"/>
    <col min="3870" max="3870" width="11.140625" bestFit="1" customWidth="1"/>
    <col min="3871" max="3871" width="9" bestFit="1" customWidth="1"/>
    <col min="3872" max="3872" width="11.140625" bestFit="1" customWidth="1"/>
    <col min="3873" max="3873" width="9" bestFit="1" customWidth="1"/>
    <col min="3874" max="3874" width="11.140625" bestFit="1" customWidth="1"/>
    <col min="3875" max="3875" width="9" bestFit="1" customWidth="1"/>
    <col min="3876" max="3876" width="11.140625" bestFit="1" customWidth="1"/>
    <col min="3877" max="3877" width="7.85546875" bestFit="1" customWidth="1"/>
    <col min="3878" max="3878" width="11.140625" bestFit="1" customWidth="1"/>
    <col min="3879" max="3879" width="9" bestFit="1" customWidth="1"/>
    <col min="3880" max="3880" width="11.140625" bestFit="1" customWidth="1"/>
    <col min="3881" max="3881" width="9" bestFit="1" customWidth="1"/>
    <col min="3882" max="3882" width="11.140625" bestFit="1" customWidth="1"/>
    <col min="3883" max="3883" width="9" bestFit="1" customWidth="1"/>
    <col min="3884" max="3884" width="11.140625" bestFit="1" customWidth="1"/>
    <col min="3885" max="3885" width="9" bestFit="1" customWidth="1"/>
    <col min="3886" max="3886" width="11.140625" bestFit="1" customWidth="1"/>
    <col min="3887" max="3887" width="7.5703125" bestFit="1" customWidth="1"/>
    <col min="3888" max="3888" width="11.140625" bestFit="1" customWidth="1"/>
    <col min="3889" max="3889" width="9" bestFit="1" customWidth="1"/>
    <col min="3890" max="3890" width="11.140625" bestFit="1" customWidth="1"/>
    <col min="3891" max="3891" width="9" bestFit="1" customWidth="1"/>
    <col min="3892" max="3892" width="11.140625" bestFit="1" customWidth="1"/>
    <col min="3893" max="3893" width="7.85546875" bestFit="1" customWidth="1"/>
    <col min="3894" max="3894" width="11.140625" bestFit="1" customWidth="1"/>
    <col min="3895" max="3895" width="7.85546875" bestFit="1" customWidth="1"/>
    <col min="3896" max="3896" width="11.140625" bestFit="1" customWidth="1"/>
    <col min="3897" max="3897" width="9" bestFit="1" customWidth="1"/>
    <col min="3898" max="3898" width="7.85546875" bestFit="1" customWidth="1"/>
    <col min="3899" max="3899" width="11.140625" bestFit="1" customWidth="1"/>
    <col min="3900" max="3900" width="7.85546875" bestFit="1" customWidth="1"/>
    <col min="3901" max="3901" width="11.140625" bestFit="1" customWidth="1"/>
    <col min="3902" max="3902" width="9" bestFit="1" customWidth="1"/>
    <col min="3903" max="3903" width="11.140625" bestFit="1" customWidth="1"/>
    <col min="3904" max="3904" width="9" bestFit="1" customWidth="1"/>
    <col min="3905" max="3905" width="11.140625" bestFit="1" customWidth="1"/>
    <col min="3906" max="3906" width="9" bestFit="1" customWidth="1"/>
    <col min="3907" max="3907" width="11.140625" bestFit="1" customWidth="1"/>
    <col min="3908" max="3908" width="9" bestFit="1" customWidth="1"/>
    <col min="3909" max="3909" width="11.140625" bestFit="1" customWidth="1"/>
    <col min="3910" max="3910" width="9" bestFit="1" customWidth="1"/>
    <col min="3911" max="3911" width="11.140625" bestFit="1" customWidth="1"/>
    <col min="3912" max="3912" width="7.85546875" bestFit="1" customWidth="1"/>
    <col min="3913" max="3913" width="11.140625" bestFit="1" customWidth="1"/>
    <col min="3914" max="3914" width="7.85546875" bestFit="1" customWidth="1"/>
    <col min="3915" max="3915" width="11.140625" bestFit="1" customWidth="1"/>
    <col min="3916" max="3916" width="7.85546875" bestFit="1" customWidth="1"/>
    <col min="3917" max="3917" width="11.140625" bestFit="1" customWidth="1"/>
    <col min="3918" max="3918" width="9" bestFit="1" customWidth="1"/>
    <col min="3919" max="3919" width="11.140625" bestFit="1" customWidth="1"/>
    <col min="3920" max="3921" width="7.85546875" bestFit="1" customWidth="1"/>
    <col min="3922" max="3922" width="11.140625" bestFit="1" customWidth="1"/>
    <col min="3923" max="3924" width="9" bestFit="1" customWidth="1"/>
    <col min="3925" max="3925" width="11.140625" bestFit="1" customWidth="1"/>
    <col min="3926" max="3926" width="9" bestFit="1" customWidth="1"/>
    <col min="3927" max="3927" width="11.140625" bestFit="1" customWidth="1"/>
    <col min="3928" max="3929" width="7.85546875" bestFit="1" customWidth="1"/>
    <col min="3930" max="3930" width="11.140625" bestFit="1" customWidth="1"/>
    <col min="3931" max="3931" width="10.140625" bestFit="1" customWidth="1"/>
    <col min="3932" max="3932" width="9" bestFit="1" customWidth="1"/>
    <col min="3933" max="3933" width="11.140625" bestFit="1" customWidth="1"/>
    <col min="3934" max="3934" width="7.85546875" bestFit="1" customWidth="1"/>
    <col min="3935" max="3935" width="11.140625" bestFit="1" customWidth="1"/>
    <col min="3936" max="3936" width="7.85546875" bestFit="1" customWidth="1"/>
    <col min="3937" max="3937" width="11.140625" bestFit="1" customWidth="1"/>
    <col min="3938" max="3938" width="9" bestFit="1" customWidth="1"/>
    <col min="3939" max="3939" width="11.140625" bestFit="1" customWidth="1"/>
    <col min="3940" max="3940" width="9" bestFit="1" customWidth="1"/>
    <col min="3941" max="3941" width="7.85546875" bestFit="1" customWidth="1"/>
    <col min="3942" max="3942" width="11.140625" bestFit="1" customWidth="1"/>
    <col min="3943" max="3943" width="9" bestFit="1" customWidth="1"/>
    <col min="3944" max="3944" width="11.140625" bestFit="1" customWidth="1"/>
    <col min="3945" max="3945" width="9" bestFit="1" customWidth="1"/>
    <col min="3946" max="3946" width="11.140625" bestFit="1" customWidth="1"/>
    <col min="3947" max="3947" width="9" bestFit="1" customWidth="1"/>
    <col min="3948" max="3948" width="11.140625" bestFit="1" customWidth="1"/>
    <col min="3949" max="3949" width="9" bestFit="1" customWidth="1"/>
    <col min="3950" max="3950" width="11.140625" bestFit="1" customWidth="1"/>
    <col min="3951" max="3951" width="7.85546875" bestFit="1" customWidth="1"/>
    <col min="3952" max="3952" width="11.140625" bestFit="1" customWidth="1"/>
    <col min="3953" max="3953" width="9" bestFit="1" customWidth="1"/>
    <col min="3954" max="3954" width="11.140625" bestFit="1" customWidth="1"/>
    <col min="3955" max="3955" width="9" bestFit="1" customWidth="1"/>
    <col min="3956" max="3956" width="11.140625" bestFit="1" customWidth="1"/>
    <col min="3957" max="3957" width="9" bestFit="1" customWidth="1"/>
    <col min="3958" max="3958" width="11.140625" bestFit="1" customWidth="1"/>
    <col min="3959" max="3959" width="9" bestFit="1" customWidth="1"/>
    <col min="3960" max="3960" width="11.140625" bestFit="1" customWidth="1"/>
    <col min="3961" max="3961" width="9" bestFit="1" customWidth="1"/>
    <col min="3962" max="3962" width="11.140625" bestFit="1" customWidth="1"/>
    <col min="3963" max="3963" width="7.85546875" bestFit="1" customWidth="1"/>
    <col min="3964" max="3964" width="11.140625" bestFit="1" customWidth="1"/>
    <col min="3965" max="3965" width="9" bestFit="1" customWidth="1"/>
    <col min="3966" max="3966" width="11.140625" bestFit="1" customWidth="1"/>
    <col min="3967" max="3967" width="7.85546875" bestFit="1" customWidth="1"/>
    <col min="3968" max="3968" width="11.140625" bestFit="1" customWidth="1"/>
    <col min="3969" max="3969" width="7.5703125" bestFit="1" customWidth="1"/>
    <col min="3970" max="3970" width="11.140625" bestFit="1" customWidth="1"/>
    <col min="3971" max="3971" width="7.5703125" bestFit="1" customWidth="1"/>
    <col min="3972" max="3972" width="11.140625" bestFit="1" customWidth="1"/>
    <col min="3973" max="3973" width="7.85546875" bestFit="1" customWidth="1"/>
    <col min="3974" max="3974" width="11.140625" bestFit="1" customWidth="1"/>
    <col min="3975" max="3975" width="7.85546875" bestFit="1" customWidth="1"/>
    <col min="3976" max="3976" width="11.140625" bestFit="1" customWidth="1"/>
    <col min="3977" max="3977" width="7.85546875" bestFit="1" customWidth="1"/>
    <col min="3978" max="3978" width="11.140625" bestFit="1" customWidth="1"/>
    <col min="3979" max="3979" width="7.85546875" bestFit="1" customWidth="1"/>
    <col min="3980" max="3980" width="11.140625" bestFit="1" customWidth="1"/>
    <col min="3981" max="3981" width="7.85546875" bestFit="1" customWidth="1"/>
    <col min="3982" max="3982" width="11.140625" bestFit="1" customWidth="1"/>
    <col min="3983" max="3983" width="7.85546875" bestFit="1" customWidth="1"/>
    <col min="3984" max="3984" width="11.140625" bestFit="1" customWidth="1"/>
    <col min="3985" max="3985" width="7.85546875" bestFit="1" customWidth="1"/>
    <col min="3986" max="3986" width="11.140625" bestFit="1" customWidth="1"/>
    <col min="3987" max="3987" width="7.85546875" bestFit="1" customWidth="1"/>
    <col min="3988" max="3988" width="11.140625" bestFit="1" customWidth="1"/>
    <col min="3989" max="3989" width="7.85546875" bestFit="1" customWidth="1"/>
    <col min="3990" max="3990" width="11.140625" bestFit="1" customWidth="1"/>
    <col min="3991" max="3991" width="7.85546875" bestFit="1" customWidth="1"/>
    <col min="3992" max="3992" width="11.140625" bestFit="1" customWidth="1"/>
    <col min="3993" max="3994" width="11.28515625" bestFit="1" customWidth="1"/>
    <col min="3995" max="3995" width="9" bestFit="1" customWidth="1"/>
    <col min="3996" max="3996" width="11.140625" bestFit="1" customWidth="1"/>
    <col min="3997" max="3997" width="10.140625" bestFit="1" customWidth="1"/>
    <col min="3998" max="3998" width="11.140625" bestFit="1" customWidth="1"/>
    <col min="3999" max="3999" width="10.140625" bestFit="1" customWidth="1"/>
    <col min="4000" max="4000" width="11.140625" bestFit="1" customWidth="1"/>
    <col min="4001" max="4001" width="9" bestFit="1" customWidth="1"/>
    <col min="4002" max="4002" width="11.140625" bestFit="1" customWidth="1"/>
    <col min="4003" max="4003" width="7.85546875" bestFit="1" customWidth="1"/>
    <col min="4004" max="4004" width="11.140625" bestFit="1" customWidth="1"/>
    <col min="4005" max="4005" width="9" bestFit="1" customWidth="1"/>
    <col min="4006" max="4006" width="11.140625" bestFit="1" customWidth="1"/>
    <col min="4007" max="4007" width="9" bestFit="1" customWidth="1"/>
    <col min="4008" max="4008" width="7.85546875" bestFit="1" customWidth="1"/>
    <col min="4009" max="4009" width="11.140625" bestFit="1" customWidth="1"/>
    <col min="4010" max="4010" width="9" bestFit="1" customWidth="1"/>
    <col min="4011" max="4011" width="11.140625" bestFit="1" customWidth="1"/>
    <col min="4012" max="4012" width="9" bestFit="1" customWidth="1"/>
    <col min="4013" max="4013" width="11.140625" bestFit="1" customWidth="1"/>
    <col min="4014" max="4014" width="9" bestFit="1" customWidth="1"/>
    <col min="4015" max="4015" width="11.140625" bestFit="1" customWidth="1"/>
    <col min="4016" max="4016" width="9" bestFit="1" customWidth="1"/>
    <col min="4017" max="4017" width="11.140625" bestFit="1" customWidth="1"/>
    <col min="4018" max="4018" width="9" bestFit="1" customWidth="1"/>
    <col min="4019" max="4019" width="11.140625" bestFit="1" customWidth="1"/>
    <col min="4020" max="4020" width="9" bestFit="1" customWidth="1"/>
    <col min="4021" max="4021" width="11.140625" bestFit="1" customWidth="1"/>
    <col min="4022" max="4022" width="9" bestFit="1" customWidth="1"/>
    <col min="4023" max="4023" width="11.140625" bestFit="1" customWidth="1"/>
    <col min="4024" max="4024" width="10.140625" bestFit="1" customWidth="1"/>
    <col min="4025" max="4025" width="11.140625" bestFit="1" customWidth="1"/>
    <col min="4026" max="4027" width="9" bestFit="1" customWidth="1"/>
    <col min="4028" max="4028" width="11.140625" bestFit="1" customWidth="1"/>
    <col min="4029" max="4029" width="9" bestFit="1" customWidth="1"/>
    <col min="4030" max="4030" width="11.140625" bestFit="1" customWidth="1"/>
    <col min="4031" max="4031" width="10.140625" bestFit="1" customWidth="1"/>
    <col min="4032" max="4032" width="11.140625" bestFit="1" customWidth="1"/>
    <col min="4033" max="4033" width="10.140625" bestFit="1" customWidth="1"/>
    <col min="4034" max="4034" width="11.140625" bestFit="1" customWidth="1"/>
    <col min="4035" max="4035" width="10.140625" bestFit="1" customWidth="1"/>
    <col min="4036" max="4036" width="11.140625" bestFit="1" customWidth="1"/>
    <col min="4037" max="4037" width="9" bestFit="1" customWidth="1"/>
    <col min="4038" max="4038" width="11.140625" bestFit="1" customWidth="1"/>
    <col min="4039" max="4039" width="9" bestFit="1" customWidth="1"/>
    <col min="4040" max="4040" width="11.140625" bestFit="1" customWidth="1"/>
    <col min="4041" max="4041" width="10.140625" bestFit="1" customWidth="1"/>
    <col min="4042" max="4042" width="11.140625" bestFit="1" customWidth="1"/>
    <col min="4043" max="4043" width="10.140625" bestFit="1" customWidth="1"/>
    <col min="4044" max="4044" width="11.140625" bestFit="1" customWidth="1"/>
    <col min="4045" max="4045" width="9" bestFit="1" customWidth="1"/>
    <col min="4046" max="4046" width="11.140625" bestFit="1" customWidth="1"/>
    <col min="4047" max="4048" width="11.28515625" bestFit="1" customWidth="1"/>
    <col min="4049" max="4049" width="9" bestFit="1" customWidth="1"/>
    <col min="4050" max="4050" width="11.140625" bestFit="1" customWidth="1"/>
    <col min="4051" max="4051" width="10.140625" bestFit="1" customWidth="1"/>
    <col min="4052" max="4052" width="11.140625" bestFit="1" customWidth="1"/>
    <col min="4053" max="4053" width="7.85546875" bestFit="1" customWidth="1"/>
    <col min="4054" max="4054" width="11.140625" bestFit="1" customWidth="1"/>
    <col min="4055" max="4055" width="7.85546875" bestFit="1" customWidth="1"/>
    <col min="4056" max="4056" width="11.140625" bestFit="1" customWidth="1"/>
    <col min="4057" max="4057" width="7.85546875" bestFit="1" customWidth="1"/>
    <col min="4058" max="4058" width="11.140625" bestFit="1" customWidth="1"/>
    <col min="4059" max="4060" width="11.28515625" bestFit="1" customWidth="1"/>
    <col min="4061" max="4061" width="10.140625" bestFit="1" customWidth="1"/>
    <col min="4062" max="4062" width="11.140625" bestFit="1" customWidth="1"/>
    <col min="4063" max="4063" width="7.85546875" bestFit="1" customWidth="1"/>
    <col min="4064" max="4064" width="11.140625" bestFit="1" customWidth="1"/>
    <col min="4065" max="4065" width="7.85546875" bestFit="1" customWidth="1"/>
    <col min="4066" max="4066" width="11.140625" bestFit="1" customWidth="1"/>
    <col min="4067" max="4067" width="9" bestFit="1" customWidth="1"/>
    <col min="4068" max="4068" width="11.140625" bestFit="1" customWidth="1"/>
    <col min="4069" max="4069" width="9" bestFit="1" customWidth="1"/>
    <col min="4070" max="4070" width="11.140625" bestFit="1" customWidth="1"/>
    <col min="4071" max="4071" width="9" bestFit="1" customWidth="1"/>
    <col min="4072" max="4072" width="11.140625" bestFit="1" customWidth="1"/>
    <col min="4073" max="4073" width="7.85546875" bestFit="1" customWidth="1"/>
    <col min="4074" max="4074" width="11.140625" bestFit="1" customWidth="1"/>
    <col min="4075" max="4076" width="7.85546875" bestFit="1" customWidth="1"/>
    <col min="4077" max="4077" width="11.140625" bestFit="1" customWidth="1"/>
    <col min="4078" max="4079" width="7.85546875" bestFit="1" customWidth="1"/>
    <col min="4080" max="4080" width="11.140625" bestFit="1" customWidth="1"/>
    <col min="4081" max="4081" width="9" bestFit="1" customWidth="1"/>
    <col min="4082" max="4082" width="11.140625" bestFit="1" customWidth="1"/>
    <col min="4083" max="4083" width="10.140625" bestFit="1" customWidth="1"/>
    <col min="4084" max="4084" width="11.140625" bestFit="1" customWidth="1"/>
    <col min="4085" max="4085" width="10.140625" bestFit="1" customWidth="1"/>
    <col min="4086" max="4086" width="11.140625" bestFit="1" customWidth="1"/>
    <col min="4087" max="4087" width="9" bestFit="1" customWidth="1"/>
    <col min="4088" max="4088" width="11.140625" bestFit="1" customWidth="1"/>
    <col min="4089" max="4089" width="9" bestFit="1" customWidth="1"/>
    <col min="4090" max="4090" width="11.140625" bestFit="1" customWidth="1"/>
    <col min="4091" max="4091" width="9" bestFit="1" customWidth="1"/>
    <col min="4092" max="4092" width="11.140625" bestFit="1" customWidth="1"/>
    <col min="4093" max="4093" width="9" bestFit="1" customWidth="1"/>
    <col min="4094" max="4094" width="11.140625" bestFit="1" customWidth="1"/>
    <col min="4095" max="4096" width="9" bestFit="1" customWidth="1"/>
    <col min="4097" max="4097" width="11.140625" bestFit="1" customWidth="1"/>
    <col min="4098" max="4098" width="7.85546875" bestFit="1" customWidth="1"/>
    <col min="4099" max="4099" width="11.140625" bestFit="1" customWidth="1"/>
    <col min="4100" max="4100" width="9" bestFit="1" customWidth="1"/>
    <col min="4101" max="4101" width="11.140625" bestFit="1" customWidth="1"/>
    <col min="4102" max="4102" width="9" bestFit="1" customWidth="1"/>
    <col min="4103" max="4103" width="11.140625" bestFit="1" customWidth="1"/>
    <col min="4104" max="4104" width="7.85546875" bestFit="1" customWidth="1"/>
    <col min="4105" max="4105" width="11.140625" bestFit="1" customWidth="1"/>
    <col min="4106" max="4106" width="9" bestFit="1" customWidth="1"/>
    <col min="4107" max="4107" width="11.140625" bestFit="1" customWidth="1"/>
    <col min="4108" max="4108" width="9" bestFit="1" customWidth="1"/>
    <col min="4109" max="4109" width="11.140625" bestFit="1" customWidth="1"/>
    <col min="4110" max="4110" width="7.85546875" bestFit="1" customWidth="1"/>
    <col min="4111" max="4111" width="11.140625" bestFit="1" customWidth="1"/>
    <col min="4112" max="4112" width="7.85546875" bestFit="1" customWidth="1"/>
    <col min="4113" max="4113" width="11.140625" bestFit="1" customWidth="1"/>
    <col min="4114" max="4114" width="10.140625" bestFit="1" customWidth="1"/>
    <col min="4115" max="4115" width="11.140625" bestFit="1" customWidth="1"/>
    <col min="4116" max="4116" width="7.85546875" bestFit="1" customWidth="1"/>
    <col min="4117" max="4117" width="11.140625" bestFit="1" customWidth="1"/>
    <col min="4118" max="4118" width="9" bestFit="1" customWidth="1"/>
    <col min="4119" max="4119" width="11.140625" bestFit="1" customWidth="1"/>
    <col min="4120" max="4120" width="7.85546875" bestFit="1" customWidth="1"/>
    <col min="4121" max="4121" width="11.140625" bestFit="1" customWidth="1"/>
    <col min="4122" max="4122" width="9" bestFit="1" customWidth="1"/>
    <col min="4123" max="4123" width="11.140625" bestFit="1" customWidth="1"/>
    <col min="4124" max="4124" width="7.85546875" bestFit="1" customWidth="1"/>
    <col min="4125" max="4125" width="11.140625" bestFit="1" customWidth="1"/>
    <col min="4126" max="4126" width="9" bestFit="1" customWidth="1"/>
    <col min="4127" max="4127" width="11.140625" bestFit="1" customWidth="1"/>
    <col min="4128" max="4128" width="9" bestFit="1" customWidth="1"/>
    <col min="4129" max="4129" width="11.140625" bestFit="1" customWidth="1"/>
    <col min="4130" max="4130" width="9" bestFit="1" customWidth="1"/>
    <col min="4131" max="4131" width="11.140625" bestFit="1" customWidth="1"/>
    <col min="4132" max="4132" width="9" bestFit="1" customWidth="1"/>
    <col min="4133" max="4133" width="11.140625" bestFit="1" customWidth="1"/>
    <col min="4134" max="4134" width="9" bestFit="1" customWidth="1"/>
    <col min="4135" max="4135" width="11.140625" bestFit="1" customWidth="1"/>
    <col min="4136" max="4136" width="9" bestFit="1" customWidth="1"/>
    <col min="4137" max="4137" width="11.140625" bestFit="1" customWidth="1"/>
    <col min="4138" max="4138" width="7.85546875" bestFit="1" customWidth="1"/>
    <col min="4139" max="4139" width="11.140625" bestFit="1" customWidth="1"/>
    <col min="4140" max="4140" width="7.85546875" bestFit="1" customWidth="1"/>
    <col min="4141" max="4141" width="11.140625" bestFit="1" customWidth="1"/>
    <col min="4142" max="4142" width="9" bestFit="1" customWidth="1"/>
    <col min="4143" max="4143" width="11.140625" bestFit="1" customWidth="1"/>
    <col min="4144" max="4144" width="10.140625" bestFit="1" customWidth="1"/>
    <col min="4145" max="4145" width="11.140625" bestFit="1" customWidth="1"/>
    <col min="4146" max="4147" width="9" bestFit="1" customWidth="1"/>
    <col min="4148" max="4148" width="11.140625" bestFit="1" customWidth="1"/>
    <col min="4149" max="4149" width="9" bestFit="1" customWidth="1"/>
    <col min="4150" max="4150" width="11.140625" bestFit="1" customWidth="1"/>
    <col min="4151" max="4151" width="9" bestFit="1" customWidth="1"/>
    <col min="4152" max="4152" width="11.140625" bestFit="1" customWidth="1"/>
    <col min="4153" max="4153" width="10.140625" bestFit="1" customWidth="1"/>
    <col min="4154" max="4154" width="11.140625" bestFit="1" customWidth="1"/>
    <col min="4155" max="4156" width="9" bestFit="1" customWidth="1"/>
    <col min="4157" max="4157" width="11.140625" bestFit="1" customWidth="1"/>
    <col min="4158" max="4158" width="9" bestFit="1" customWidth="1"/>
    <col min="4159" max="4159" width="11.140625" bestFit="1" customWidth="1"/>
    <col min="4160" max="4160" width="10.140625" bestFit="1" customWidth="1"/>
    <col min="4161" max="4161" width="11.140625" bestFit="1" customWidth="1"/>
    <col min="4162" max="4162" width="9" bestFit="1" customWidth="1"/>
    <col min="4163" max="4163" width="11.140625" bestFit="1" customWidth="1"/>
    <col min="4164" max="4164" width="10.140625" bestFit="1" customWidth="1"/>
    <col min="4165" max="4165" width="11.140625" bestFit="1" customWidth="1"/>
    <col min="4166" max="4166" width="9" bestFit="1" customWidth="1"/>
    <col min="4167" max="4167" width="11.140625" bestFit="1" customWidth="1"/>
    <col min="4168" max="4168" width="9" bestFit="1" customWidth="1"/>
    <col min="4169" max="4169" width="11.140625" bestFit="1" customWidth="1"/>
    <col min="4170" max="4170" width="10.140625" bestFit="1" customWidth="1"/>
    <col min="4171" max="4171" width="11.140625" bestFit="1" customWidth="1"/>
    <col min="4172" max="4172" width="9" bestFit="1" customWidth="1"/>
    <col min="4173" max="4173" width="11.140625" bestFit="1" customWidth="1"/>
    <col min="4174" max="4174" width="9" bestFit="1" customWidth="1"/>
    <col min="4175" max="4175" width="11.140625" bestFit="1" customWidth="1"/>
    <col min="4176" max="4176" width="10.140625" bestFit="1" customWidth="1"/>
    <col min="4177" max="4177" width="11.140625" bestFit="1" customWidth="1"/>
    <col min="4178" max="4178" width="7.85546875" bestFit="1" customWidth="1"/>
    <col min="4179" max="4179" width="11.140625" bestFit="1" customWidth="1"/>
    <col min="4180" max="4180" width="10.140625" bestFit="1" customWidth="1"/>
    <col min="4181" max="4181" width="11.140625" bestFit="1" customWidth="1"/>
    <col min="4182" max="4182" width="7.85546875" bestFit="1" customWidth="1"/>
    <col min="4183" max="4183" width="11.140625" bestFit="1" customWidth="1"/>
    <col min="4184" max="4184" width="7.85546875" bestFit="1" customWidth="1"/>
    <col min="4185" max="4185" width="11.140625" bestFit="1" customWidth="1"/>
    <col min="4186" max="4186" width="9" bestFit="1" customWidth="1"/>
    <col min="4187" max="4187" width="11.140625" bestFit="1" customWidth="1"/>
    <col min="4188" max="4188" width="9" bestFit="1" customWidth="1"/>
    <col min="4189" max="4189" width="11.140625" bestFit="1" customWidth="1"/>
    <col min="4190" max="4191" width="7.85546875" bestFit="1" customWidth="1"/>
    <col min="4192" max="4192" width="11.140625" bestFit="1" customWidth="1"/>
    <col min="4193" max="4193" width="9" bestFit="1" customWidth="1"/>
    <col min="4194" max="4194" width="11.140625" bestFit="1" customWidth="1"/>
    <col min="4195" max="4195" width="7.85546875" bestFit="1" customWidth="1"/>
    <col min="4196" max="4196" width="11.140625" bestFit="1" customWidth="1"/>
    <col min="4197" max="4197" width="7.85546875" bestFit="1" customWidth="1"/>
    <col min="4198" max="4198" width="11.140625" bestFit="1" customWidth="1"/>
    <col min="4199" max="4199" width="9" bestFit="1" customWidth="1"/>
    <col min="4200" max="4200" width="11.140625" bestFit="1" customWidth="1"/>
    <col min="4201" max="4201" width="9" bestFit="1" customWidth="1"/>
    <col min="4202" max="4202" width="11.140625" bestFit="1" customWidth="1"/>
    <col min="4203" max="4203" width="7.85546875" bestFit="1" customWidth="1"/>
    <col min="4204" max="4204" width="11.140625" bestFit="1" customWidth="1"/>
    <col min="4205" max="4205" width="9" bestFit="1" customWidth="1"/>
    <col min="4206" max="4206" width="11.140625" bestFit="1" customWidth="1"/>
    <col min="4207" max="4207" width="9" bestFit="1" customWidth="1"/>
    <col min="4208" max="4208" width="11.140625" bestFit="1" customWidth="1"/>
    <col min="4209" max="4209" width="7.85546875" bestFit="1" customWidth="1"/>
    <col min="4210" max="4210" width="11.140625" bestFit="1" customWidth="1"/>
    <col min="4211" max="4211" width="9" bestFit="1" customWidth="1"/>
    <col min="4212" max="4212" width="11.140625" bestFit="1" customWidth="1"/>
    <col min="4213" max="4213" width="9" bestFit="1" customWidth="1"/>
    <col min="4214" max="4214" width="11.140625" bestFit="1" customWidth="1"/>
    <col min="4215" max="4215" width="9" bestFit="1" customWidth="1"/>
    <col min="4216" max="4216" width="11.140625" bestFit="1" customWidth="1"/>
    <col min="4217" max="4217" width="9" bestFit="1" customWidth="1"/>
    <col min="4218" max="4218" width="11.140625" bestFit="1" customWidth="1"/>
    <col min="4219" max="4219" width="9" bestFit="1" customWidth="1"/>
    <col min="4220" max="4220" width="11.140625" bestFit="1" customWidth="1"/>
    <col min="4221" max="4221" width="9" bestFit="1" customWidth="1"/>
    <col min="4222" max="4222" width="11.140625" bestFit="1" customWidth="1"/>
    <col min="4223" max="4223" width="9" bestFit="1" customWidth="1"/>
    <col min="4224" max="4224" width="11.140625" bestFit="1" customWidth="1"/>
    <col min="4225" max="4225" width="7.85546875" bestFit="1" customWidth="1"/>
    <col min="4226" max="4226" width="11.140625" bestFit="1" customWidth="1"/>
    <col min="4227" max="4227" width="9" bestFit="1" customWidth="1"/>
    <col min="4228" max="4228" width="11.140625" bestFit="1" customWidth="1"/>
    <col min="4229" max="4229" width="9" bestFit="1" customWidth="1"/>
    <col min="4230" max="4230" width="11.140625" bestFit="1" customWidth="1"/>
    <col min="4231" max="4231" width="7.85546875" bestFit="1" customWidth="1"/>
    <col min="4232" max="4232" width="11.140625" bestFit="1" customWidth="1"/>
    <col min="4233" max="4233" width="9" bestFit="1" customWidth="1"/>
    <col min="4234" max="4234" width="11.140625" bestFit="1" customWidth="1"/>
    <col min="4235" max="4235" width="9" bestFit="1" customWidth="1"/>
    <col min="4236" max="4236" width="11.140625" bestFit="1" customWidth="1"/>
    <col min="4237" max="4238" width="12.42578125" bestFit="1" customWidth="1"/>
    <col min="4239" max="4239" width="9" bestFit="1" customWidth="1"/>
    <col min="4240" max="4240" width="11.140625" bestFit="1" customWidth="1"/>
    <col min="4241" max="4241" width="9" bestFit="1" customWidth="1"/>
    <col min="4242" max="4242" width="11.140625" bestFit="1" customWidth="1"/>
    <col min="4243" max="4243" width="9" bestFit="1" customWidth="1"/>
    <col min="4244" max="4244" width="11.140625" bestFit="1" customWidth="1"/>
    <col min="4245" max="4245" width="9" bestFit="1" customWidth="1"/>
    <col min="4246" max="4246" width="11.140625" bestFit="1" customWidth="1"/>
    <col min="4247" max="4247" width="7.85546875" bestFit="1" customWidth="1"/>
    <col min="4248" max="4248" width="11.140625" bestFit="1" customWidth="1"/>
    <col min="4249" max="4249" width="9" bestFit="1" customWidth="1"/>
    <col min="4250" max="4250" width="11.140625" bestFit="1" customWidth="1"/>
    <col min="4251" max="4251" width="7.85546875" bestFit="1" customWidth="1"/>
    <col min="4252" max="4252" width="11.140625" bestFit="1" customWidth="1"/>
    <col min="4253" max="4253" width="9" bestFit="1" customWidth="1"/>
    <col min="4254" max="4254" width="11.140625" bestFit="1" customWidth="1"/>
    <col min="4255" max="4255" width="9" bestFit="1" customWidth="1"/>
    <col min="4256" max="4256" width="11.140625" bestFit="1" customWidth="1"/>
    <col min="4257" max="4257" width="7.85546875" bestFit="1" customWidth="1"/>
    <col min="4258" max="4258" width="11.140625" bestFit="1" customWidth="1"/>
    <col min="4259" max="4259" width="9" bestFit="1" customWidth="1"/>
    <col min="4260" max="4260" width="11.140625" bestFit="1" customWidth="1"/>
    <col min="4261" max="4261" width="9" bestFit="1" customWidth="1"/>
    <col min="4262" max="4262" width="11.140625" bestFit="1" customWidth="1"/>
    <col min="4263" max="4263" width="9" bestFit="1" customWidth="1"/>
    <col min="4264" max="4264" width="7.85546875" bestFit="1" customWidth="1"/>
    <col min="4265" max="4265" width="11.140625" bestFit="1" customWidth="1"/>
    <col min="4266" max="4266" width="9" bestFit="1" customWidth="1"/>
    <col min="4267" max="4267" width="11.140625" bestFit="1" customWidth="1"/>
    <col min="4268" max="4268" width="10.140625" bestFit="1" customWidth="1"/>
    <col min="4269" max="4269" width="11.140625" bestFit="1" customWidth="1"/>
    <col min="4270" max="4270" width="10.140625" bestFit="1" customWidth="1"/>
    <col min="4271" max="4271" width="11.140625" bestFit="1" customWidth="1"/>
    <col min="4272" max="4273" width="9" bestFit="1" customWidth="1"/>
    <col min="4274" max="4274" width="11.140625" bestFit="1" customWidth="1"/>
    <col min="4275" max="4275" width="7.85546875" bestFit="1" customWidth="1"/>
    <col min="4276" max="4276" width="11.140625" bestFit="1" customWidth="1"/>
    <col min="4277" max="4277" width="9" bestFit="1" customWidth="1"/>
    <col min="4278" max="4278" width="11.140625" bestFit="1" customWidth="1"/>
    <col min="4279" max="4279" width="9" bestFit="1" customWidth="1"/>
    <col min="4280" max="4280" width="11.140625" bestFit="1" customWidth="1"/>
    <col min="4281" max="4281" width="9" bestFit="1" customWidth="1"/>
    <col min="4282" max="4282" width="11.140625" bestFit="1" customWidth="1"/>
    <col min="4283" max="4283" width="9" bestFit="1" customWidth="1"/>
    <col min="4284" max="4284" width="11.140625" bestFit="1" customWidth="1"/>
    <col min="4285" max="4285" width="7.85546875" bestFit="1" customWidth="1"/>
    <col min="4286" max="4286" width="11.140625" bestFit="1" customWidth="1"/>
    <col min="4287" max="4287" width="9" bestFit="1" customWidth="1"/>
    <col min="4288" max="4288" width="11.140625" bestFit="1" customWidth="1"/>
    <col min="4289" max="4289" width="9" bestFit="1" customWidth="1"/>
    <col min="4290" max="4290" width="11.140625" bestFit="1" customWidth="1"/>
    <col min="4291" max="4291" width="9" bestFit="1" customWidth="1"/>
    <col min="4292" max="4292" width="11.140625" bestFit="1" customWidth="1"/>
    <col min="4293" max="4293" width="9" bestFit="1" customWidth="1"/>
    <col min="4294" max="4294" width="11.140625" bestFit="1" customWidth="1"/>
    <col min="4295" max="4295" width="9" bestFit="1" customWidth="1"/>
    <col min="4296" max="4296" width="11.140625" bestFit="1" customWidth="1"/>
    <col min="4297" max="4297" width="9" bestFit="1" customWidth="1"/>
    <col min="4298" max="4298" width="11.140625" bestFit="1" customWidth="1"/>
    <col min="4299" max="4299" width="9" bestFit="1" customWidth="1"/>
    <col min="4300" max="4300" width="11.140625" bestFit="1" customWidth="1"/>
    <col min="4301" max="4301" width="7.85546875" bestFit="1" customWidth="1"/>
    <col min="4302" max="4302" width="11.140625" bestFit="1" customWidth="1"/>
    <col min="4303" max="4303" width="10.140625" bestFit="1" customWidth="1"/>
    <col min="4304" max="4304" width="11.140625" bestFit="1" customWidth="1"/>
    <col min="4305" max="4305" width="9" bestFit="1" customWidth="1"/>
    <col min="4306" max="4306" width="11.140625" bestFit="1" customWidth="1"/>
    <col min="4307" max="4307" width="7.85546875" bestFit="1" customWidth="1"/>
    <col min="4308" max="4308" width="11.140625" bestFit="1" customWidth="1"/>
    <col min="4309" max="4309" width="9" bestFit="1" customWidth="1"/>
    <col min="4310" max="4310" width="11.140625" bestFit="1" customWidth="1"/>
    <col min="4311" max="4311" width="9" bestFit="1" customWidth="1"/>
    <col min="4312" max="4312" width="11.140625" bestFit="1" customWidth="1"/>
    <col min="4313" max="4313" width="9" bestFit="1" customWidth="1"/>
    <col min="4314" max="4314" width="11.140625" bestFit="1" customWidth="1"/>
    <col min="4315" max="4315" width="9" bestFit="1" customWidth="1"/>
    <col min="4316" max="4316" width="11.140625" bestFit="1" customWidth="1"/>
    <col min="4317" max="4317" width="10.140625" bestFit="1" customWidth="1"/>
    <col min="4318" max="4318" width="11.140625" bestFit="1" customWidth="1"/>
    <col min="4319" max="4319" width="9" bestFit="1" customWidth="1"/>
    <col min="4320" max="4320" width="11.140625" bestFit="1" customWidth="1"/>
    <col min="4321" max="4321" width="9" bestFit="1" customWidth="1"/>
    <col min="4322" max="4322" width="11.140625" bestFit="1" customWidth="1"/>
    <col min="4323" max="4323" width="9" bestFit="1" customWidth="1"/>
    <col min="4324" max="4324" width="11.140625" bestFit="1" customWidth="1"/>
    <col min="4325" max="4325" width="9" bestFit="1" customWidth="1"/>
    <col min="4326" max="4326" width="11.140625" bestFit="1" customWidth="1"/>
    <col min="4327" max="4327" width="7.85546875" bestFit="1" customWidth="1"/>
    <col min="4328" max="4328" width="11.140625" bestFit="1" customWidth="1"/>
    <col min="4329" max="4329" width="10.140625" bestFit="1" customWidth="1"/>
    <col min="4330" max="4330" width="11.140625" bestFit="1" customWidth="1"/>
    <col min="4331" max="4331" width="9" bestFit="1" customWidth="1"/>
    <col min="4332" max="4332" width="11.140625" bestFit="1" customWidth="1"/>
    <col min="4333" max="4333" width="9" bestFit="1" customWidth="1"/>
    <col min="4334" max="4334" width="11.140625" bestFit="1" customWidth="1"/>
    <col min="4335" max="4335" width="9" bestFit="1" customWidth="1"/>
    <col min="4336" max="4336" width="11.140625" bestFit="1" customWidth="1"/>
    <col min="4337" max="4337" width="9" bestFit="1" customWidth="1"/>
    <col min="4338" max="4338" width="11.140625" bestFit="1" customWidth="1"/>
    <col min="4339" max="4339" width="9" bestFit="1" customWidth="1"/>
    <col min="4340" max="4340" width="11.140625" bestFit="1" customWidth="1"/>
    <col min="4341" max="4341" width="9" bestFit="1" customWidth="1"/>
    <col min="4342" max="4342" width="11.140625" bestFit="1" customWidth="1"/>
    <col min="4343" max="4343" width="9" bestFit="1" customWidth="1"/>
    <col min="4344" max="4344" width="11.140625" bestFit="1" customWidth="1"/>
    <col min="4345" max="4345" width="9" bestFit="1" customWidth="1"/>
    <col min="4346" max="4346" width="11.140625" bestFit="1" customWidth="1"/>
    <col min="4347" max="4347" width="9" bestFit="1" customWidth="1"/>
    <col min="4348" max="4348" width="11.140625" bestFit="1" customWidth="1"/>
    <col min="4349" max="4349" width="9" bestFit="1" customWidth="1"/>
    <col min="4350" max="4350" width="11.140625" bestFit="1" customWidth="1"/>
    <col min="4351" max="4351" width="9" bestFit="1" customWidth="1"/>
    <col min="4352" max="4352" width="11.140625" bestFit="1" customWidth="1"/>
    <col min="4353" max="4353" width="9" bestFit="1" customWidth="1"/>
    <col min="4354" max="4354" width="11.140625" bestFit="1" customWidth="1"/>
    <col min="4355" max="4355" width="7.85546875" bestFit="1" customWidth="1"/>
    <col min="4356" max="4356" width="11.140625" bestFit="1" customWidth="1"/>
    <col min="4357" max="4357" width="9" bestFit="1" customWidth="1"/>
    <col min="4358" max="4358" width="11.140625" bestFit="1" customWidth="1"/>
    <col min="4359" max="4359" width="9" bestFit="1" customWidth="1"/>
    <col min="4360" max="4360" width="11.140625" bestFit="1" customWidth="1"/>
    <col min="4361" max="4361" width="10.140625" bestFit="1" customWidth="1"/>
    <col min="4362" max="4362" width="11.140625" bestFit="1" customWidth="1"/>
    <col min="4363" max="4363" width="10.140625" bestFit="1" customWidth="1"/>
    <col min="4364" max="4364" width="11.140625" bestFit="1" customWidth="1"/>
    <col min="4365" max="4365" width="9" bestFit="1" customWidth="1"/>
    <col min="4366" max="4366" width="11.140625" bestFit="1" customWidth="1"/>
    <col min="4367" max="4368" width="9" bestFit="1" customWidth="1"/>
    <col min="4369" max="4369" width="11.140625" bestFit="1" customWidth="1"/>
    <col min="4370" max="4370" width="9" bestFit="1" customWidth="1"/>
    <col min="4371" max="4371" width="11.140625" bestFit="1" customWidth="1"/>
    <col min="4372" max="4373" width="12.42578125" bestFit="1" customWidth="1"/>
    <col min="4374" max="4374" width="9" bestFit="1" customWidth="1"/>
    <col min="4375" max="4375" width="11.140625" bestFit="1" customWidth="1"/>
    <col min="4376" max="4376" width="9" bestFit="1" customWidth="1"/>
    <col min="4377" max="4377" width="11.140625" bestFit="1" customWidth="1"/>
    <col min="4378" max="4378" width="10.140625" bestFit="1" customWidth="1"/>
    <col min="4379" max="4379" width="11.140625" bestFit="1" customWidth="1"/>
    <col min="4380" max="4380" width="10.140625" bestFit="1" customWidth="1"/>
    <col min="4381" max="4381" width="11.140625" bestFit="1" customWidth="1"/>
    <col min="4382" max="4382" width="9" bestFit="1" customWidth="1"/>
    <col min="4383" max="4383" width="11.140625" bestFit="1" customWidth="1"/>
    <col min="4384" max="4384" width="9" bestFit="1" customWidth="1"/>
    <col min="4385" max="4385" width="11.140625" bestFit="1" customWidth="1"/>
    <col min="4386" max="4386" width="10.140625" bestFit="1" customWidth="1"/>
    <col min="4387" max="4387" width="9" bestFit="1" customWidth="1"/>
    <col min="4388" max="4388" width="11.140625" bestFit="1" customWidth="1"/>
    <col min="4389" max="4389" width="9" bestFit="1" customWidth="1"/>
    <col min="4390" max="4390" width="11.140625" bestFit="1" customWidth="1"/>
    <col min="4391" max="4391" width="9" bestFit="1" customWidth="1"/>
    <col min="4392" max="4392" width="11.140625" bestFit="1" customWidth="1"/>
    <col min="4393" max="4393" width="9" bestFit="1" customWidth="1"/>
    <col min="4394" max="4394" width="11.140625" bestFit="1" customWidth="1"/>
    <col min="4395" max="4395" width="9" bestFit="1" customWidth="1"/>
    <col min="4396" max="4396" width="11.140625" bestFit="1" customWidth="1"/>
    <col min="4397" max="4397" width="7.85546875" bestFit="1" customWidth="1"/>
    <col min="4398" max="4398" width="11.140625" bestFit="1" customWidth="1"/>
    <col min="4399" max="4399" width="7.85546875" bestFit="1" customWidth="1"/>
    <col min="4400" max="4400" width="11.140625" bestFit="1" customWidth="1"/>
    <col min="4401" max="4401" width="9" bestFit="1" customWidth="1"/>
    <col min="4402" max="4402" width="7.85546875" bestFit="1" customWidth="1"/>
    <col min="4403" max="4403" width="11.140625" bestFit="1" customWidth="1"/>
    <col min="4404" max="4404" width="9" bestFit="1" customWidth="1"/>
    <col min="4405" max="4405" width="11.140625" bestFit="1" customWidth="1"/>
    <col min="4406" max="4406" width="7.85546875" bestFit="1" customWidth="1"/>
    <col min="4407" max="4407" width="11.140625" bestFit="1" customWidth="1"/>
    <col min="4408" max="4408" width="10.140625" bestFit="1" customWidth="1"/>
    <col min="4409" max="4409" width="11.140625" bestFit="1" customWidth="1"/>
    <col min="4410" max="4410" width="10.140625" bestFit="1" customWidth="1"/>
    <col min="4411" max="4411" width="11.140625" bestFit="1" customWidth="1"/>
    <col min="4412" max="4412" width="9" bestFit="1" customWidth="1"/>
    <col min="4413" max="4413" width="11.140625" bestFit="1" customWidth="1"/>
    <col min="4414" max="4414" width="9" bestFit="1" customWidth="1"/>
    <col min="4415" max="4415" width="11.140625" bestFit="1" customWidth="1"/>
    <col min="4416" max="4416" width="9" bestFit="1" customWidth="1"/>
    <col min="4417" max="4417" width="11.140625" bestFit="1" customWidth="1"/>
    <col min="4418" max="4418" width="9" bestFit="1" customWidth="1"/>
    <col min="4419" max="4419" width="11.140625" bestFit="1" customWidth="1"/>
    <col min="4420" max="4420" width="7.85546875" bestFit="1" customWidth="1"/>
    <col min="4421" max="4421" width="11.140625" bestFit="1" customWidth="1"/>
    <col min="4422" max="4422" width="7.85546875" bestFit="1" customWidth="1"/>
    <col min="4423" max="4423" width="11.140625" bestFit="1" customWidth="1"/>
    <col min="4424" max="4424" width="7.85546875" bestFit="1" customWidth="1"/>
    <col min="4425" max="4425" width="11.140625" bestFit="1" customWidth="1"/>
    <col min="4426" max="4426" width="9" bestFit="1" customWidth="1"/>
    <col min="4427" max="4427" width="11.140625" bestFit="1" customWidth="1"/>
    <col min="4428" max="4428" width="9" bestFit="1" customWidth="1"/>
    <col min="4429" max="4429" width="11.140625" bestFit="1" customWidth="1"/>
    <col min="4430" max="4430" width="9" bestFit="1" customWidth="1"/>
    <col min="4431" max="4431" width="11.140625" bestFit="1" customWidth="1"/>
    <col min="4432" max="4432" width="9" bestFit="1" customWidth="1"/>
    <col min="4433" max="4433" width="11.140625" bestFit="1" customWidth="1"/>
    <col min="4434" max="4435" width="11.28515625" bestFit="1" customWidth="1"/>
    <col min="4436" max="4436" width="9" bestFit="1" customWidth="1"/>
    <col min="4437" max="4437" width="11.140625" bestFit="1" customWidth="1"/>
    <col min="4438" max="4438" width="9" bestFit="1" customWidth="1"/>
    <col min="4439" max="4439" width="11.140625" bestFit="1" customWidth="1"/>
    <col min="4440" max="4440" width="7.85546875" bestFit="1" customWidth="1"/>
    <col min="4441" max="4441" width="11.140625" bestFit="1" customWidth="1"/>
    <col min="4442" max="4442" width="10.140625" bestFit="1" customWidth="1"/>
    <col min="4443" max="4443" width="11.140625" bestFit="1" customWidth="1"/>
    <col min="4444" max="4444" width="7.85546875" bestFit="1" customWidth="1"/>
    <col min="4445" max="4445" width="11.140625" bestFit="1" customWidth="1"/>
    <col min="4446" max="4446" width="9" bestFit="1" customWidth="1"/>
    <col min="4447" max="4447" width="11.140625" bestFit="1" customWidth="1"/>
    <col min="4448" max="4448" width="9" bestFit="1" customWidth="1"/>
    <col min="4449" max="4449" width="11.140625" bestFit="1" customWidth="1"/>
    <col min="4450" max="4450" width="9" bestFit="1" customWidth="1"/>
    <col min="4451" max="4451" width="11.140625" bestFit="1" customWidth="1"/>
    <col min="4452" max="4452" width="9" bestFit="1" customWidth="1"/>
    <col min="4453" max="4453" width="11.140625" bestFit="1" customWidth="1"/>
    <col min="4454" max="4454" width="9" bestFit="1" customWidth="1"/>
    <col min="4455" max="4455" width="11.140625" bestFit="1" customWidth="1"/>
    <col min="4456" max="4456" width="7.85546875" bestFit="1" customWidth="1"/>
    <col min="4457" max="4457" width="11.140625" bestFit="1" customWidth="1"/>
    <col min="4458" max="4458" width="9" bestFit="1" customWidth="1"/>
    <col min="4459" max="4459" width="11.140625" bestFit="1" customWidth="1"/>
    <col min="4460" max="4460" width="7.85546875" bestFit="1" customWidth="1"/>
    <col min="4461" max="4461" width="11.140625" bestFit="1" customWidth="1"/>
    <col min="4462" max="4462" width="7.85546875" bestFit="1" customWidth="1"/>
    <col min="4463" max="4463" width="11.140625" bestFit="1" customWidth="1"/>
    <col min="4464" max="4464" width="7.85546875" bestFit="1" customWidth="1"/>
    <col min="4465" max="4465" width="11.140625" bestFit="1" customWidth="1"/>
    <col min="4466" max="4466" width="7.85546875" bestFit="1" customWidth="1"/>
    <col min="4467" max="4467" width="11.140625" bestFit="1" customWidth="1"/>
    <col min="4468" max="4468" width="9" bestFit="1" customWidth="1"/>
    <col min="4469" max="4469" width="11.140625" bestFit="1" customWidth="1"/>
    <col min="4470" max="4470" width="9" bestFit="1" customWidth="1"/>
    <col min="4471" max="4471" width="11.140625" bestFit="1" customWidth="1"/>
    <col min="4472" max="4472" width="9" bestFit="1" customWidth="1"/>
    <col min="4473" max="4473" width="7.85546875" bestFit="1" customWidth="1"/>
    <col min="4474" max="4474" width="11.140625" bestFit="1" customWidth="1"/>
    <col min="4475" max="4475" width="7.85546875" bestFit="1" customWidth="1"/>
    <col min="4476" max="4476" width="11.140625" bestFit="1" customWidth="1"/>
    <col min="4477" max="4477" width="9" bestFit="1" customWidth="1"/>
    <col min="4478" max="4478" width="11.140625" bestFit="1" customWidth="1"/>
    <col min="4479" max="4479" width="9" bestFit="1" customWidth="1"/>
    <col min="4480" max="4480" width="11.140625" bestFit="1" customWidth="1"/>
    <col min="4481" max="4481" width="9" bestFit="1" customWidth="1"/>
    <col min="4482" max="4482" width="11.140625" bestFit="1" customWidth="1"/>
    <col min="4483" max="4483" width="9" bestFit="1" customWidth="1"/>
    <col min="4484" max="4484" width="11.140625" bestFit="1" customWidth="1"/>
    <col min="4485" max="4485" width="9" bestFit="1" customWidth="1"/>
    <col min="4486" max="4486" width="11.140625" bestFit="1" customWidth="1"/>
    <col min="4487" max="4487" width="9" bestFit="1" customWidth="1"/>
    <col min="4488" max="4488" width="11.140625" bestFit="1" customWidth="1"/>
    <col min="4489" max="4490" width="7.85546875" bestFit="1" customWidth="1"/>
    <col min="4491" max="4491" width="11.140625" bestFit="1" customWidth="1"/>
    <col min="4492" max="4492" width="9" bestFit="1" customWidth="1"/>
    <col min="4493" max="4493" width="11.140625" bestFit="1" customWidth="1"/>
    <col min="4494" max="4494" width="10.140625" bestFit="1" customWidth="1"/>
    <col min="4495" max="4495" width="11.140625" bestFit="1" customWidth="1"/>
    <col min="4496" max="4496" width="9" bestFit="1" customWidth="1"/>
    <col min="4497" max="4497" width="11.140625" bestFit="1" customWidth="1"/>
    <col min="4498" max="4498" width="7.85546875" bestFit="1" customWidth="1"/>
    <col min="4499" max="4499" width="11.140625" bestFit="1" customWidth="1"/>
    <col min="4500" max="4500" width="9" bestFit="1" customWidth="1"/>
    <col min="4501" max="4501" width="7.85546875" bestFit="1" customWidth="1"/>
    <col min="4502" max="4502" width="11.140625" bestFit="1" customWidth="1"/>
    <col min="4503" max="4503" width="7.85546875" bestFit="1" customWidth="1"/>
    <col min="4504" max="4504" width="11.140625" bestFit="1" customWidth="1"/>
    <col min="4505" max="4506" width="7.85546875" bestFit="1" customWidth="1"/>
    <col min="4507" max="4507" width="11.140625" bestFit="1" customWidth="1"/>
    <col min="4508" max="4509" width="7.85546875" bestFit="1" customWidth="1"/>
    <col min="4510" max="4510" width="11.140625" bestFit="1" customWidth="1"/>
    <col min="4511" max="4511" width="9" bestFit="1" customWidth="1"/>
    <col min="4512" max="4512" width="11.140625" bestFit="1" customWidth="1"/>
    <col min="4513" max="4513" width="9" bestFit="1" customWidth="1"/>
    <col min="4514" max="4514" width="11.140625" bestFit="1" customWidth="1"/>
    <col min="4515" max="4515" width="9" bestFit="1" customWidth="1"/>
    <col min="4516" max="4516" width="11.140625" bestFit="1" customWidth="1"/>
    <col min="4517" max="4517" width="9" bestFit="1" customWidth="1"/>
    <col min="4518" max="4518" width="11.140625" bestFit="1" customWidth="1"/>
    <col min="4519" max="4519" width="9" bestFit="1" customWidth="1"/>
    <col min="4520" max="4520" width="11.140625" bestFit="1" customWidth="1"/>
    <col min="4521" max="4521" width="9" bestFit="1" customWidth="1"/>
    <col min="4522" max="4522" width="11.140625" bestFit="1" customWidth="1"/>
    <col min="4523" max="4523" width="10.140625" bestFit="1" customWidth="1"/>
    <col min="4524" max="4524" width="11.140625" bestFit="1" customWidth="1"/>
    <col min="4525" max="4525" width="7.85546875" bestFit="1" customWidth="1"/>
    <col min="4526" max="4526" width="11.140625" bestFit="1" customWidth="1"/>
    <col min="4527" max="4527" width="9" bestFit="1" customWidth="1"/>
    <col min="4528" max="4528" width="11.140625" bestFit="1" customWidth="1"/>
    <col min="4529" max="4529" width="9" bestFit="1" customWidth="1"/>
    <col min="4530" max="4530" width="11.140625" bestFit="1" customWidth="1"/>
    <col min="4531" max="4531" width="9" bestFit="1" customWidth="1"/>
    <col min="4532" max="4532" width="11.140625" bestFit="1" customWidth="1"/>
    <col min="4533" max="4533" width="9" bestFit="1" customWidth="1"/>
    <col min="4534" max="4534" width="11.140625" bestFit="1" customWidth="1"/>
    <col min="4535" max="4535" width="9" bestFit="1" customWidth="1"/>
    <col min="4536" max="4536" width="11.140625" bestFit="1" customWidth="1"/>
    <col min="4537" max="4537" width="9" bestFit="1" customWidth="1"/>
    <col min="4538" max="4538" width="11.140625" bestFit="1" customWidth="1"/>
    <col min="4539" max="4539" width="9" bestFit="1" customWidth="1"/>
    <col min="4540" max="4540" width="11.140625" bestFit="1" customWidth="1"/>
    <col min="4541" max="4541" width="10.140625" bestFit="1" customWidth="1"/>
    <col min="4542" max="4542" width="11.140625" bestFit="1" customWidth="1"/>
    <col min="4543" max="4544" width="9" bestFit="1" customWidth="1"/>
    <col min="4545" max="4545" width="11.140625" bestFit="1" customWidth="1"/>
    <col min="4546" max="4546" width="7.85546875" bestFit="1" customWidth="1"/>
    <col min="4547" max="4547" width="11.140625" bestFit="1" customWidth="1"/>
    <col min="4548" max="4548" width="10.140625" bestFit="1" customWidth="1"/>
    <col min="4549" max="4549" width="11.140625" bestFit="1" customWidth="1"/>
    <col min="4550" max="4550" width="7.85546875" bestFit="1" customWidth="1"/>
    <col min="4551" max="4551" width="11.140625" bestFit="1" customWidth="1"/>
    <col min="4552" max="4552" width="9" bestFit="1" customWidth="1"/>
    <col min="4553" max="4553" width="11.140625" bestFit="1" customWidth="1"/>
    <col min="4554" max="4554" width="9" bestFit="1" customWidth="1"/>
    <col min="4555" max="4555" width="11.140625" bestFit="1" customWidth="1"/>
    <col min="4556" max="4556" width="10.140625" bestFit="1" customWidth="1"/>
    <col min="4557" max="4557" width="11.140625" bestFit="1" customWidth="1"/>
    <col min="4558" max="4558" width="9" bestFit="1" customWidth="1"/>
    <col min="4559" max="4559" width="11.140625" bestFit="1" customWidth="1"/>
    <col min="4560" max="4560" width="10.140625" bestFit="1" customWidth="1"/>
    <col min="4561" max="4561" width="11.140625" bestFit="1" customWidth="1"/>
    <col min="4562" max="4562" width="9" bestFit="1" customWidth="1"/>
    <col min="4563" max="4563" width="11.140625" bestFit="1" customWidth="1"/>
    <col min="4564" max="4564" width="9" bestFit="1" customWidth="1"/>
    <col min="4565" max="4565" width="11.140625" bestFit="1" customWidth="1"/>
    <col min="4566" max="4566" width="9" bestFit="1" customWidth="1"/>
    <col min="4567" max="4567" width="11.140625" bestFit="1" customWidth="1"/>
    <col min="4568" max="4568" width="7.85546875" bestFit="1" customWidth="1"/>
    <col min="4569" max="4569" width="11.140625" bestFit="1" customWidth="1"/>
    <col min="4570" max="4570" width="9" bestFit="1" customWidth="1"/>
    <col min="4571" max="4571" width="11.140625" bestFit="1" customWidth="1"/>
    <col min="4572" max="4572" width="7.5703125" bestFit="1" customWidth="1"/>
    <col min="4573" max="4573" width="11.140625" bestFit="1" customWidth="1"/>
    <col min="4574" max="4574" width="9" bestFit="1" customWidth="1"/>
    <col min="4575" max="4575" width="11.140625" bestFit="1" customWidth="1"/>
    <col min="4576" max="4576" width="9" bestFit="1" customWidth="1"/>
    <col min="4577" max="4577" width="11.140625" bestFit="1" customWidth="1"/>
    <col min="4578" max="4578" width="9" bestFit="1" customWidth="1"/>
    <col min="4579" max="4579" width="6.7109375" bestFit="1" customWidth="1"/>
    <col min="4580" max="4580" width="11.140625" bestFit="1" customWidth="1"/>
    <col min="4581" max="4581" width="7.5703125" bestFit="1" customWidth="1"/>
    <col min="4582" max="4582" width="11.140625" bestFit="1" customWidth="1"/>
    <col min="4583" max="4583" width="7.5703125" bestFit="1" customWidth="1"/>
    <col min="4584" max="4584" width="11.140625" bestFit="1" customWidth="1"/>
    <col min="4585" max="4585" width="7.5703125" bestFit="1" customWidth="1"/>
    <col min="4586" max="4586" width="11.140625" bestFit="1" customWidth="1"/>
    <col min="4587" max="4587" width="7.5703125" bestFit="1" customWidth="1"/>
    <col min="4588" max="4588" width="11.140625" bestFit="1" customWidth="1"/>
    <col min="4589" max="4589" width="7.5703125" bestFit="1" customWidth="1"/>
    <col min="4590" max="4590" width="11.140625" bestFit="1" customWidth="1"/>
    <col min="4591" max="4591" width="7.85546875" bestFit="1" customWidth="1"/>
    <col min="4592" max="4592" width="11.140625" bestFit="1" customWidth="1"/>
    <col min="4593" max="4593" width="7.5703125" bestFit="1" customWidth="1"/>
    <col min="4594" max="4594" width="11.140625" bestFit="1" customWidth="1"/>
    <col min="4595" max="4595" width="7.5703125" bestFit="1" customWidth="1"/>
    <col min="4596" max="4596" width="11.140625" bestFit="1" customWidth="1"/>
    <col min="4597" max="4597" width="7.5703125" bestFit="1" customWidth="1"/>
    <col min="4598" max="4598" width="11.140625" bestFit="1" customWidth="1"/>
    <col min="4599" max="4599" width="7.5703125" bestFit="1" customWidth="1"/>
    <col min="4600" max="4600" width="11.140625" bestFit="1" customWidth="1"/>
    <col min="4601" max="4601" width="7.85546875" bestFit="1" customWidth="1"/>
    <col min="4602" max="4602" width="11.140625" bestFit="1" customWidth="1"/>
    <col min="4603" max="4603" width="9" bestFit="1" customWidth="1"/>
    <col min="4604" max="4604" width="11.140625" bestFit="1" customWidth="1"/>
    <col min="4605" max="4605" width="9" bestFit="1" customWidth="1"/>
    <col min="4606" max="4606" width="7.85546875" bestFit="1" customWidth="1"/>
    <col min="4607" max="4607" width="11.140625" bestFit="1" customWidth="1"/>
    <col min="4608" max="4608" width="7.85546875" bestFit="1" customWidth="1"/>
    <col min="4609" max="4609" width="11.140625" bestFit="1" customWidth="1"/>
    <col min="4610" max="4610" width="7.85546875" bestFit="1" customWidth="1"/>
    <col min="4611" max="4611" width="11.140625" bestFit="1" customWidth="1"/>
    <col min="4612" max="4612" width="7.85546875" bestFit="1" customWidth="1"/>
    <col min="4613" max="4613" width="11.140625" bestFit="1" customWidth="1"/>
    <col min="4614" max="4614" width="7.85546875" bestFit="1" customWidth="1"/>
    <col min="4615" max="4615" width="11.140625" bestFit="1" customWidth="1"/>
    <col min="4616" max="4616" width="7.85546875" bestFit="1" customWidth="1"/>
    <col min="4617" max="4617" width="11.140625" bestFit="1" customWidth="1"/>
    <col min="4618" max="4618" width="7.85546875" bestFit="1" customWidth="1"/>
    <col min="4619" max="4619" width="11.140625" bestFit="1" customWidth="1"/>
    <col min="4620" max="4620" width="7.85546875" bestFit="1" customWidth="1"/>
    <col min="4621" max="4621" width="11.140625" bestFit="1" customWidth="1"/>
    <col min="4622" max="4622" width="7.85546875" bestFit="1" customWidth="1"/>
    <col min="4623" max="4623" width="11.140625" bestFit="1" customWidth="1"/>
    <col min="4624" max="4624" width="9" bestFit="1" customWidth="1"/>
    <col min="4625" max="4625" width="11.140625" bestFit="1" customWidth="1"/>
    <col min="4626" max="4626" width="7.5703125" bestFit="1" customWidth="1"/>
    <col min="4627" max="4627" width="11.140625" bestFit="1" customWidth="1"/>
    <col min="4628" max="4628" width="7.85546875" bestFit="1" customWidth="1"/>
    <col min="4629" max="4629" width="11.140625" bestFit="1" customWidth="1"/>
    <col min="4630" max="4630" width="7.85546875" bestFit="1" customWidth="1"/>
    <col min="4631" max="4631" width="11.140625" bestFit="1" customWidth="1"/>
    <col min="4632" max="4632" width="9" bestFit="1" customWidth="1"/>
    <col min="4633" max="4633" width="11.140625" bestFit="1" customWidth="1"/>
    <col min="4634" max="4634" width="7.85546875" bestFit="1" customWidth="1"/>
    <col min="4635" max="4635" width="11.140625" bestFit="1" customWidth="1"/>
    <col min="4636" max="4636" width="9" bestFit="1" customWidth="1"/>
    <col min="4637" max="4637" width="11.140625" bestFit="1" customWidth="1"/>
    <col min="4638" max="4638" width="7.85546875" bestFit="1" customWidth="1"/>
    <col min="4639" max="4639" width="11.140625" bestFit="1" customWidth="1"/>
    <col min="4640" max="4640" width="9" bestFit="1" customWidth="1"/>
    <col min="4641" max="4641" width="7.85546875" bestFit="1" customWidth="1"/>
    <col min="4642" max="4642" width="11.140625" bestFit="1" customWidth="1"/>
    <col min="4643" max="4644" width="7.85546875" bestFit="1" customWidth="1"/>
    <col min="4645" max="4645" width="11.140625" bestFit="1" customWidth="1"/>
    <col min="4646" max="4646" width="7.85546875" bestFit="1" customWidth="1"/>
    <col min="4647" max="4647" width="11.140625" bestFit="1" customWidth="1"/>
    <col min="4648" max="4648" width="9" bestFit="1" customWidth="1"/>
    <col min="4649" max="4649" width="11.140625" bestFit="1" customWidth="1"/>
    <col min="4650" max="4650" width="7.85546875" bestFit="1" customWidth="1"/>
    <col min="4651" max="4651" width="11.140625" bestFit="1" customWidth="1"/>
    <col min="4652" max="4652" width="7.85546875" bestFit="1" customWidth="1"/>
    <col min="4653" max="4653" width="11.140625" bestFit="1" customWidth="1"/>
    <col min="4654" max="4654" width="7.85546875" bestFit="1" customWidth="1"/>
    <col min="4655" max="4655" width="11.140625" bestFit="1" customWidth="1"/>
    <col min="4656" max="4656" width="7.85546875" bestFit="1" customWidth="1"/>
    <col min="4657" max="4657" width="11.140625" bestFit="1" customWidth="1"/>
    <col min="4658" max="4658" width="7.85546875" bestFit="1" customWidth="1"/>
    <col min="4659" max="4659" width="11.140625" bestFit="1" customWidth="1"/>
    <col min="4660" max="4660" width="7.85546875" bestFit="1" customWidth="1"/>
    <col min="4661" max="4661" width="11.140625" bestFit="1" customWidth="1"/>
    <col min="4662" max="4662" width="7.85546875" bestFit="1" customWidth="1"/>
    <col min="4663" max="4663" width="11.140625" bestFit="1" customWidth="1"/>
    <col min="4664" max="4664" width="7.85546875" bestFit="1" customWidth="1"/>
    <col min="4665" max="4665" width="11.140625" bestFit="1" customWidth="1"/>
    <col min="4666" max="4666" width="7.85546875" bestFit="1" customWidth="1"/>
    <col min="4667" max="4667" width="11.140625" bestFit="1" customWidth="1"/>
    <col min="4668" max="4668" width="7.85546875" bestFit="1" customWidth="1"/>
    <col min="4669" max="4669" width="11.140625" bestFit="1" customWidth="1"/>
    <col min="4670" max="4670" width="7.85546875" bestFit="1" customWidth="1"/>
    <col min="4671" max="4671" width="11.140625" bestFit="1" customWidth="1"/>
    <col min="4672" max="4672" width="9" bestFit="1" customWidth="1"/>
    <col min="4673" max="4673" width="11.140625" bestFit="1" customWidth="1"/>
    <col min="4674" max="4674" width="7.85546875" bestFit="1" customWidth="1"/>
    <col min="4675" max="4675" width="11.140625" bestFit="1" customWidth="1"/>
    <col min="4676" max="4676" width="7.85546875" bestFit="1" customWidth="1"/>
    <col min="4677" max="4677" width="11.140625" bestFit="1" customWidth="1"/>
    <col min="4678" max="4678" width="7.85546875" bestFit="1" customWidth="1"/>
    <col min="4679" max="4679" width="11.140625" bestFit="1" customWidth="1"/>
    <col min="4680" max="4680" width="7.85546875" bestFit="1" customWidth="1"/>
    <col min="4681" max="4681" width="11.140625" bestFit="1" customWidth="1"/>
    <col min="4682" max="4682" width="10.140625" bestFit="1" customWidth="1"/>
    <col min="4683" max="4683" width="11.140625" bestFit="1" customWidth="1"/>
    <col min="4684" max="4684" width="7.85546875" bestFit="1" customWidth="1"/>
    <col min="4685" max="4685" width="11.140625" bestFit="1" customWidth="1"/>
    <col min="4686" max="4686" width="7.85546875" bestFit="1" customWidth="1"/>
    <col min="4687" max="4687" width="11.140625" bestFit="1" customWidth="1"/>
    <col min="4688" max="4688" width="7.85546875" bestFit="1" customWidth="1"/>
    <col min="4689" max="4689" width="11.140625" bestFit="1" customWidth="1"/>
    <col min="4690" max="4690" width="7.85546875" bestFit="1" customWidth="1"/>
    <col min="4691" max="4691" width="11.140625" bestFit="1" customWidth="1"/>
    <col min="4692" max="4692" width="7.85546875" bestFit="1" customWidth="1"/>
    <col min="4693" max="4693" width="11.140625" bestFit="1" customWidth="1"/>
    <col min="4694" max="4694" width="9" bestFit="1" customWidth="1"/>
    <col min="4695" max="4695" width="11.140625" bestFit="1" customWidth="1"/>
    <col min="4696" max="4696" width="7.85546875" bestFit="1" customWidth="1"/>
    <col min="4697" max="4697" width="11.140625" bestFit="1" customWidth="1"/>
    <col min="4698" max="4698" width="10.140625" bestFit="1" customWidth="1"/>
    <col min="4699" max="4699" width="11.140625" bestFit="1" customWidth="1"/>
    <col min="4700" max="4700" width="7.85546875" bestFit="1" customWidth="1"/>
    <col min="4701" max="4701" width="11.140625" bestFit="1" customWidth="1"/>
    <col min="4702" max="4702" width="7.85546875" bestFit="1" customWidth="1"/>
    <col min="4703" max="4703" width="11.140625" bestFit="1" customWidth="1"/>
    <col min="4704" max="4704" width="7.85546875" bestFit="1" customWidth="1"/>
    <col min="4705" max="4705" width="11.140625" bestFit="1" customWidth="1"/>
    <col min="4706" max="4706" width="7.85546875" bestFit="1" customWidth="1"/>
    <col min="4707" max="4707" width="11.140625" bestFit="1" customWidth="1"/>
    <col min="4708" max="4708" width="9" bestFit="1" customWidth="1"/>
    <col min="4709" max="4709" width="11.140625" bestFit="1" customWidth="1"/>
    <col min="4710" max="4710" width="7.85546875" bestFit="1" customWidth="1"/>
    <col min="4711" max="4711" width="11.140625" bestFit="1" customWidth="1"/>
    <col min="4712" max="4712" width="7.85546875" bestFit="1" customWidth="1"/>
    <col min="4713" max="4713" width="11.140625" bestFit="1" customWidth="1"/>
    <col min="4714" max="4715" width="9" bestFit="1" customWidth="1"/>
    <col min="4716" max="4716" width="11.140625" bestFit="1" customWidth="1"/>
    <col min="4717" max="4717" width="7.85546875" bestFit="1" customWidth="1"/>
    <col min="4718" max="4718" width="11.140625" bestFit="1" customWidth="1"/>
    <col min="4719" max="4719" width="9" bestFit="1" customWidth="1"/>
    <col min="4720" max="4720" width="11.140625" bestFit="1" customWidth="1"/>
    <col min="4721" max="4721" width="9" bestFit="1" customWidth="1"/>
    <col min="4722" max="4722" width="11.140625" bestFit="1" customWidth="1"/>
    <col min="4723" max="4723" width="7.85546875" bestFit="1" customWidth="1"/>
    <col min="4724" max="4724" width="11.140625" bestFit="1" customWidth="1"/>
    <col min="4725" max="4725" width="7.5703125" bestFit="1" customWidth="1"/>
    <col min="4726" max="4726" width="11.140625" bestFit="1" customWidth="1"/>
    <col min="4727" max="4727" width="9" bestFit="1" customWidth="1"/>
    <col min="4728" max="4728" width="11.140625" bestFit="1" customWidth="1"/>
    <col min="4729" max="4729" width="7.85546875" bestFit="1" customWidth="1"/>
    <col min="4730" max="4730" width="11.140625" bestFit="1" customWidth="1"/>
    <col min="4731" max="4731" width="7.85546875" bestFit="1" customWidth="1"/>
    <col min="4732" max="4732" width="11.140625" bestFit="1" customWidth="1"/>
    <col min="4733" max="4733" width="7.85546875" bestFit="1" customWidth="1"/>
    <col min="4734" max="4734" width="11.140625" bestFit="1" customWidth="1"/>
    <col min="4735" max="4735" width="7.85546875" bestFit="1" customWidth="1"/>
    <col min="4736" max="4736" width="11.140625" bestFit="1" customWidth="1"/>
    <col min="4737" max="4737" width="9" bestFit="1" customWidth="1"/>
    <col min="4738" max="4738" width="11.140625" bestFit="1" customWidth="1"/>
    <col min="4739" max="4739" width="7.85546875" bestFit="1" customWidth="1"/>
    <col min="4740" max="4740" width="11.140625" bestFit="1" customWidth="1"/>
    <col min="4741" max="4741" width="9" bestFit="1" customWidth="1"/>
    <col min="4742" max="4742" width="11.140625" bestFit="1" customWidth="1"/>
    <col min="4743" max="4743" width="9" bestFit="1" customWidth="1"/>
    <col min="4744" max="4744" width="11.140625" bestFit="1" customWidth="1"/>
    <col min="4745" max="4745" width="7.5703125" bestFit="1" customWidth="1"/>
    <col min="4746" max="4746" width="11.140625" bestFit="1" customWidth="1"/>
    <col min="4747" max="4747" width="9" bestFit="1" customWidth="1"/>
    <col min="4748" max="4748" width="11.140625" bestFit="1" customWidth="1"/>
    <col min="4749" max="4749" width="9" bestFit="1" customWidth="1"/>
    <col min="4750" max="4750" width="11.140625" bestFit="1" customWidth="1"/>
    <col min="4751" max="4754" width="11.28515625" bestFit="1" customWidth="1"/>
    <col min="4755" max="4755" width="9" bestFit="1" customWidth="1"/>
    <col min="4756" max="4756" width="11.140625" bestFit="1" customWidth="1"/>
    <col min="4757" max="4757" width="9" bestFit="1" customWidth="1"/>
    <col min="4758" max="4758" width="11.140625" bestFit="1" customWidth="1"/>
    <col min="4759" max="4759" width="7.85546875" bestFit="1" customWidth="1"/>
    <col min="4760" max="4760" width="11.140625" bestFit="1" customWidth="1"/>
    <col min="4761" max="4761" width="7.85546875" bestFit="1" customWidth="1"/>
    <col min="4762" max="4762" width="11.140625" bestFit="1" customWidth="1"/>
    <col min="4763" max="4763" width="9" bestFit="1" customWidth="1"/>
    <col min="4764" max="4764" width="11.140625" bestFit="1" customWidth="1"/>
    <col min="4765" max="4765" width="9" bestFit="1" customWidth="1"/>
    <col min="4766" max="4766" width="11.140625" bestFit="1" customWidth="1"/>
    <col min="4767" max="4767" width="7.85546875" bestFit="1" customWidth="1"/>
    <col min="4768" max="4768" width="11.140625" bestFit="1" customWidth="1"/>
    <col min="4769" max="4769" width="7.85546875" bestFit="1" customWidth="1"/>
    <col min="4770" max="4770" width="11.140625" bestFit="1" customWidth="1"/>
    <col min="4771" max="4771" width="9" bestFit="1" customWidth="1"/>
    <col min="4772" max="4772" width="11.140625" bestFit="1" customWidth="1"/>
    <col min="4773" max="4773" width="9" bestFit="1" customWidth="1"/>
    <col min="4774" max="4774" width="11.140625" bestFit="1" customWidth="1"/>
    <col min="4775" max="4775" width="9" bestFit="1" customWidth="1"/>
    <col min="4776" max="4776" width="11.140625" bestFit="1" customWidth="1"/>
    <col min="4777" max="4777" width="7.85546875" bestFit="1" customWidth="1"/>
    <col min="4778" max="4778" width="11.140625" bestFit="1" customWidth="1"/>
    <col min="4779" max="4779" width="7.85546875" bestFit="1" customWidth="1"/>
    <col min="4780" max="4780" width="11.140625" bestFit="1" customWidth="1"/>
    <col min="4781" max="4781" width="9" bestFit="1" customWidth="1"/>
    <col min="4782" max="4782" width="11.140625" bestFit="1" customWidth="1"/>
    <col min="4783" max="4783" width="9" bestFit="1" customWidth="1"/>
    <col min="4784" max="4784" width="11.140625" bestFit="1" customWidth="1"/>
    <col min="4785" max="4785" width="9" bestFit="1" customWidth="1"/>
    <col min="4786" max="4786" width="11.140625" bestFit="1" customWidth="1"/>
    <col min="4787" max="4787" width="9" bestFit="1" customWidth="1"/>
    <col min="4788" max="4788" width="11.140625" bestFit="1" customWidth="1"/>
    <col min="4789" max="4789" width="9" bestFit="1" customWidth="1"/>
    <col min="4790" max="4790" width="11.140625" bestFit="1" customWidth="1"/>
    <col min="4791" max="4791" width="7.5703125" bestFit="1" customWidth="1"/>
    <col min="4792" max="4792" width="7.85546875" bestFit="1" customWidth="1"/>
    <col min="4793" max="4793" width="11.140625" bestFit="1" customWidth="1"/>
    <col min="4794" max="4794" width="7.85546875" bestFit="1" customWidth="1"/>
    <col min="4795" max="4795" width="11.140625" bestFit="1" customWidth="1"/>
    <col min="4796" max="4796" width="7.85546875" bestFit="1" customWidth="1"/>
    <col min="4797" max="4797" width="11.140625" bestFit="1" customWidth="1"/>
    <col min="4798" max="4798" width="9" bestFit="1" customWidth="1"/>
    <col min="4799" max="4799" width="11.140625" bestFit="1" customWidth="1"/>
    <col min="4800" max="4800" width="7.85546875" bestFit="1" customWidth="1"/>
    <col min="4801" max="4801" width="11.140625" bestFit="1" customWidth="1"/>
    <col min="4802" max="4802" width="7.85546875" bestFit="1" customWidth="1"/>
    <col min="4803" max="4803" width="11.140625" bestFit="1" customWidth="1"/>
    <col min="4804" max="4804" width="9" bestFit="1" customWidth="1"/>
    <col min="4805" max="4805" width="11.140625" bestFit="1" customWidth="1"/>
    <col min="4806" max="4806" width="9" bestFit="1" customWidth="1"/>
    <col min="4807" max="4807" width="11.140625" bestFit="1" customWidth="1"/>
    <col min="4808" max="4809" width="7.85546875" bestFit="1" customWidth="1"/>
    <col min="4810" max="4810" width="11.140625" bestFit="1" customWidth="1"/>
    <col min="4811" max="4812" width="7.85546875" bestFit="1" customWidth="1"/>
    <col min="4813" max="4813" width="11.140625" bestFit="1" customWidth="1"/>
    <col min="4814" max="4814" width="9" bestFit="1" customWidth="1"/>
    <col min="4815" max="4815" width="11.140625" bestFit="1" customWidth="1"/>
    <col min="4816" max="4816" width="9" bestFit="1" customWidth="1"/>
    <col min="4817" max="4817" width="7.85546875" bestFit="1" customWidth="1"/>
    <col min="4818" max="4818" width="11.140625" bestFit="1" customWidth="1"/>
    <col min="4819" max="4820" width="7.85546875" bestFit="1" customWidth="1"/>
    <col min="4821" max="4821" width="11.140625" bestFit="1" customWidth="1"/>
    <col min="4822" max="4822" width="9" bestFit="1" customWidth="1"/>
    <col min="4823" max="4823" width="11.140625" bestFit="1" customWidth="1"/>
    <col min="4824" max="4824" width="10.140625" bestFit="1" customWidth="1"/>
    <col min="4825" max="4825" width="11.140625" bestFit="1" customWidth="1"/>
    <col min="4826" max="4826" width="9" bestFit="1" customWidth="1"/>
    <col min="4827" max="4827" width="11.140625" bestFit="1" customWidth="1"/>
    <col min="4828" max="4828" width="9" bestFit="1" customWidth="1"/>
    <col min="4829" max="4829" width="7.85546875" bestFit="1" customWidth="1"/>
    <col min="4830" max="4830" width="11.140625" bestFit="1" customWidth="1"/>
    <col min="4831" max="4831" width="7.85546875" bestFit="1" customWidth="1"/>
    <col min="4832" max="4832" width="11.140625" bestFit="1" customWidth="1"/>
    <col min="4833" max="4833" width="7.85546875" bestFit="1" customWidth="1"/>
    <col min="4834" max="4834" width="11.140625" bestFit="1" customWidth="1"/>
    <col min="4835" max="4835" width="7.85546875" bestFit="1" customWidth="1"/>
    <col min="4836" max="4836" width="11.140625" bestFit="1" customWidth="1"/>
    <col min="4837" max="4837" width="7.85546875" bestFit="1" customWidth="1"/>
    <col min="4838" max="4838" width="11.140625" bestFit="1" customWidth="1"/>
    <col min="4839" max="4839" width="7.85546875" bestFit="1" customWidth="1"/>
    <col min="4840" max="4840" width="11.140625" bestFit="1" customWidth="1"/>
    <col min="4841" max="4841" width="7.85546875" bestFit="1" customWidth="1"/>
    <col min="4842" max="4842" width="11.140625" bestFit="1" customWidth="1"/>
    <col min="4843" max="4843" width="7.85546875" bestFit="1" customWidth="1"/>
    <col min="4844" max="4844" width="11.140625" bestFit="1" customWidth="1"/>
    <col min="4845" max="4845" width="7.85546875" bestFit="1" customWidth="1"/>
    <col min="4846" max="4846" width="11.140625" bestFit="1" customWidth="1"/>
    <col min="4847" max="4847" width="7.85546875" bestFit="1" customWidth="1"/>
    <col min="4848" max="4848" width="11.140625" bestFit="1" customWidth="1"/>
    <col min="4849" max="4849" width="7.85546875" bestFit="1" customWidth="1"/>
    <col min="4850" max="4850" width="11.140625" bestFit="1" customWidth="1"/>
    <col min="4851" max="4853" width="9" bestFit="1" customWidth="1"/>
    <col min="4854" max="4854" width="11.140625" bestFit="1" customWidth="1"/>
    <col min="4855" max="4855" width="10.140625" bestFit="1" customWidth="1"/>
    <col min="4856" max="4856" width="11.140625" bestFit="1" customWidth="1"/>
    <col min="4857" max="4857" width="9" bestFit="1" customWidth="1"/>
    <col min="4858" max="4858" width="7.85546875" bestFit="1" customWidth="1"/>
    <col min="4859" max="4859" width="11.140625" bestFit="1" customWidth="1"/>
    <col min="4860" max="4860" width="7.5703125" bestFit="1" customWidth="1"/>
    <col min="4861" max="4861" width="11.140625" bestFit="1" customWidth="1"/>
    <col min="4862" max="4862" width="9" bestFit="1" customWidth="1"/>
    <col min="4863" max="4863" width="11.140625" bestFit="1" customWidth="1"/>
    <col min="4864" max="4864" width="7.85546875" bestFit="1" customWidth="1"/>
    <col min="4865" max="4865" width="9" bestFit="1" customWidth="1"/>
    <col min="4866" max="4866" width="11.140625" bestFit="1" customWidth="1"/>
    <col min="4867" max="4868" width="9" bestFit="1" customWidth="1"/>
    <col min="4869" max="4869" width="12.28515625" bestFit="1" customWidth="1"/>
    <col min="4870" max="4870" width="10.140625" bestFit="1" customWidth="1"/>
    <col min="4871" max="4871" width="12.28515625" bestFit="1" customWidth="1"/>
    <col min="4872" max="4873" width="9" bestFit="1" customWidth="1"/>
    <col min="4874" max="4874" width="12.28515625" bestFit="1" customWidth="1"/>
    <col min="4875" max="4875" width="9" bestFit="1" customWidth="1"/>
    <col min="4876" max="4877" width="7.85546875" bestFit="1" customWidth="1"/>
    <col min="4878" max="4878" width="12.28515625" bestFit="1" customWidth="1"/>
    <col min="4879" max="4879" width="9" bestFit="1" customWidth="1"/>
    <col min="4880" max="4880" width="12.28515625" bestFit="1" customWidth="1"/>
    <col min="4881" max="4881" width="10.140625" bestFit="1" customWidth="1"/>
    <col min="4882" max="4882" width="12.28515625" bestFit="1" customWidth="1"/>
    <col min="4883" max="4883" width="9" bestFit="1" customWidth="1"/>
    <col min="4884" max="4884" width="7.85546875" bestFit="1" customWidth="1"/>
    <col min="4885" max="4885" width="12.28515625" bestFit="1" customWidth="1"/>
    <col min="4886" max="4886" width="9" bestFit="1" customWidth="1"/>
    <col min="4887" max="4887" width="12.28515625" bestFit="1" customWidth="1"/>
    <col min="4888" max="4888" width="8.7109375" bestFit="1" customWidth="1"/>
    <col min="4889" max="4889" width="12.28515625" bestFit="1" customWidth="1"/>
    <col min="4890" max="4890" width="9" bestFit="1" customWidth="1"/>
    <col min="4891" max="4891" width="12.28515625" bestFit="1" customWidth="1"/>
    <col min="4892" max="4892" width="9" bestFit="1" customWidth="1"/>
    <col min="4893" max="4893" width="12.28515625" bestFit="1" customWidth="1"/>
    <col min="4894" max="4894" width="8.7109375" bestFit="1" customWidth="1"/>
    <col min="4895" max="4895" width="7.85546875" bestFit="1" customWidth="1"/>
    <col min="4896" max="4896" width="12.28515625" bestFit="1" customWidth="1"/>
    <col min="4897" max="4897" width="9" bestFit="1" customWidth="1"/>
    <col min="4898" max="4898" width="12.28515625" bestFit="1" customWidth="1"/>
    <col min="4899" max="4899" width="9" bestFit="1" customWidth="1"/>
    <col min="4900" max="4900" width="7.85546875" bestFit="1" customWidth="1"/>
    <col min="4901" max="4901" width="12.28515625" bestFit="1" customWidth="1"/>
    <col min="4902" max="4902" width="9" bestFit="1" customWidth="1"/>
    <col min="4903" max="4903" width="12.28515625" bestFit="1" customWidth="1"/>
    <col min="4904" max="4904" width="9" bestFit="1" customWidth="1"/>
    <col min="4905" max="4905" width="12.28515625" bestFit="1" customWidth="1"/>
    <col min="4906" max="4908" width="9" bestFit="1" customWidth="1"/>
    <col min="4909" max="4909" width="12.28515625" bestFit="1" customWidth="1"/>
    <col min="4910" max="4911" width="9" bestFit="1" customWidth="1"/>
    <col min="4912" max="4912" width="12.28515625" bestFit="1" customWidth="1"/>
    <col min="4913" max="4913" width="9" bestFit="1" customWidth="1"/>
    <col min="4914" max="4914" width="12.28515625" bestFit="1" customWidth="1"/>
    <col min="4915" max="4915" width="8.7109375" bestFit="1" customWidth="1"/>
    <col min="4916" max="4916" width="12.28515625" bestFit="1" customWidth="1"/>
    <col min="4917" max="4918" width="9" bestFit="1" customWidth="1"/>
    <col min="4919" max="4919" width="12.28515625" bestFit="1" customWidth="1"/>
    <col min="4920" max="4920" width="9" bestFit="1" customWidth="1"/>
    <col min="4921" max="4921" width="12.28515625" bestFit="1" customWidth="1"/>
    <col min="4922" max="4922" width="9" bestFit="1" customWidth="1"/>
    <col min="4923" max="4923" width="12.28515625" bestFit="1" customWidth="1"/>
    <col min="4924" max="4924" width="9" bestFit="1" customWidth="1"/>
    <col min="4925" max="4925" width="12.28515625" bestFit="1" customWidth="1"/>
    <col min="4926" max="4926" width="9" bestFit="1" customWidth="1"/>
    <col min="4927" max="4927" width="12.28515625" bestFit="1" customWidth="1"/>
    <col min="4928" max="4928" width="9" bestFit="1" customWidth="1"/>
    <col min="4929" max="4929" width="12.28515625" bestFit="1" customWidth="1"/>
    <col min="4930" max="4930" width="9" bestFit="1" customWidth="1"/>
    <col min="4931" max="4931" width="12.28515625" bestFit="1" customWidth="1"/>
    <col min="4932" max="4932" width="8.7109375" bestFit="1" customWidth="1"/>
    <col min="4933" max="4933" width="12.28515625" bestFit="1" customWidth="1"/>
    <col min="4934" max="4934" width="9" bestFit="1" customWidth="1"/>
    <col min="4935" max="4935" width="12.28515625" bestFit="1" customWidth="1"/>
    <col min="4936" max="4936" width="9" bestFit="1" customWidth="1"/>
    <col min="4937" max="4937" width="12.28515625" bestFit="1" customWidth="1"/>
    <col min="4938" max="4938" width="8.7109375" bestFit="1" customWidth="1"/>
    <col min="4939" max="4939" width="12.28515625" bestFit="1" customWidth="1"/>
    <col min="4940" max="4940" width="8.7109375" bestFit="1" customWidth="1"/>
    <col min="4941" max="4941" width="12.28515625" bestFit="1" customWidth="1"/>
    <col min="4942" max="4942" width="8.7109375" bestFit="1" customWidth="1"/>
    <col min="4943" max="4943" width="12.28515625" bestFit="1" customWidth="1"/>
    <col min="4944" max="4944" width="9" bestFit="1" customWidth="1"/>
    <col min="4945" max="4945" width="12.28515625" bestFit="1" customWidth="1"/>
    <col min="4946" max="4946" width="9" bestFit="1" customWidth="1"/>
    <col min="4947" max="4947" width="12.28515625" bestFit="1" customWidth="1"/>
    <col min="4948" max="4948" width="8.7109375" bestFit="1" customWidth="1"/>
    <col min="4949" max="4949" width="12.28515625" bestFit="1" customWidth="1"/>
    <col min="4950" max="4950" width="8.7109375" bestFit="1" customWidth="1"/>
    <col min="4951" max="4951" width="12.28515625" bestFit="1" customWidth="1"/>
    <col min="4952" max="4952" width="8.7109375" bestFit="1" customWidth="1"/>
    <col min="4953" max="4953" width="7.85546875" bestFit="1" customWidth="1"/>
    <col min="4954" max="4954" width="12.28515625" bestFit="1" customWidth="1"/>
    <col min="4955" max="4955" width="8.7109375" bestFit="1" customWidth="1"/>
    <col min="4956" max="4956" width="12.28515625" bestFit="1" customWidth="1"/>
    <col min="4957" max="4957" width="8.7109375" bestFit="1" customWidth="1"/>
    <col min="4958" max="4958" width="12.28515625" bestFit="1" customWidth="1"/>
    <col min="4959" max="4959" width="8.7109375" bestFit="1" customWidth="1"/>
    <col min="4960" max="4960" width="12.28515625" bestFit="1" customWidth="1"/>
    <col min="4961" max="4961" width="8.7109375" bestFit="1" customWidth="1"/>
    <col min="4962" max="4962" width="12.28515625" bestFit="1" customWidth="1"/>
    <col min="4963" max="4963" width="8.7109375" bestFit="1" customWidth="1"/>
    <col min="4964" max="4964" width="7.85546875" bestFit="1" customWidth="1"/>
    <col min="4965" max="4965" width="12.28515625" bestFit="1" customWidth="1"/>
    <col min="4966" max="4966" width="8.7109375" bestFit="1" customWidth="1"/>
    <col min="4967" max="4967" width="12.28515625" bestFit="1" customWidth="1"/>
    <col min="4968" max="4968" width="9" bestFit="1" customWidth="1"/>
    <col min="4969" max="4969" width="12.28515625" bestFit="1" customWidth="1"/>
    <col min="4970" max="4970" width="9" bestFit="1" customWidth="1"/>
    <col min="4971" max="4971" width="12.28515625" bestFit="1" customWidth="1"/>
    <col min="4972" max="4972" width="8.7109375" bestFit="1" customWidth="1"/>
    <col min="4973" max="4973" width="12.28515625" bestFit="1" customWidth="1"/>
    <col min="4974" max="4974" width="8.7109375" bestFit="1" customWidth="1"/>
    <col min="4975" max="4975" width="7.85546875" bestFit="1" customWidth="1"/>
    <col min="4976" max="4976" width="12.28515625" bestFit="1" customWidth="1"/>
    <col min="4977" max="4977" width="8.7109375" bestFit="1" customWidth="1"/>
    <col min="4978" max="4978" width="7.85546875" bestFit="1" customWidth="1"/>
    <col min="4979" max="4979" width="12.28515625" bestFit="1" customWidth="1"/>
    <col min="4980" max="4980" width="8.7109375" bestFit="1" customWidth="1"/>
    <col min="4981" max="4981" width="7.85546875" bestFit="1" customWidth="1"/>
    <col min="4982" max="4982" width="12.28515625" bestFit="1" customWidth="1"/>
    <col min="4983" max="4983" width="8.7109375" bestFit="1" customWidth="1"/>
    <col min="4984" max="4984" width="12.28515625" bestFit="1" customWidth="1"/>
    <col min="4985" max="4985" width="9" bestFit="1" customWidth="1"/>
    <col min="4986" max="4986" width="12.28515625" bestFit="1" customWidth="1"/>
    <col min="4987" max="4987" width="9" bestFit="1" customWidth="1"/>
    <col min="4988" max="4988" width="12.28515625" bestFit="1" customWidth="1"/>
    <col min="4989" max="4989" width="8.7109375" bestFit="1" customWidth="1"/>
    <col min="4990" max="4990" width="12.28515625" bestFit="1" customWidth="1"/>
    <col min="4991" max="4991" width="8.7109375" bestFit="1" customWidth="1"/>
    <col min="4992" max="4992" width="12.28515625" bestFit="1" customWidth="1"/>
    <col min="4993" max="4993" width="9" bestFit="1" customWidth="1"/>
    <col min="4994" max="4995" width="7.85546875" bestFit="1" customWidth="1"/>
    <col min="4996" max="4996" width="12.28515625" bestFit="1" customWidth="1"/>
    <col min="4997" max="4997" width="8.7109375" bestFit="1" customWidth="1"/>
    <col min="4998" max="4998" width="12.28515625" bestFit="1" customWidth="1"/>
    <col min="4999" max="4999" width="8.7109375" bestFit="1" customWidth="1"/>
    <col min="5000" max="5000" width="12.28515625" bestFit="1" customWidth="1"/>
    <col min="5001" max="5001" width="8.7109375" bestFit="1" customWidth="1"/>
    <col min="5002" max="5002" width="12.28515625" bestFit="1" customWidth="1"/>
    <col min="5003" max="5003" width="8.7109375" bestFit="1" customWidth="1"/>
    <col min="5004" max="5004" width="7.85546875" bestFit="1" customWidth="1"/>
    <col min="5005" max="5005" width="12.28515625" bestFit="1" customWidth="1"/>
    <col min="5006" max="5006" width="9" bestFit="1" customWidth="1"/>
    <col min="5007" max="5007" width="12.28515625" bestFit="1" customWidth="1"/>
    <col min="5008" max="5008" width="8.7109375" bestFit="1" customWidth="1"/>
    <col min="5009" max="5009" width="12.28515625" bestFit="1" customWidth="1"/>
    <col min="5010" max="5010" width="8.7109375" bestFit="1" customWidth="1"/>
    <col min="5011" max="5011" width="12.28515625" bestFit="1" customWidth="1"/>
    <col min="5012" max="5012" width="8.7109375" bestFit="1" customWidth="1"/>
    <col min="5013" max="5013" width="12.28515625" bestFit="1" customWidth="1"/>
    <col min="5014" max="5015" width="9" bestFit="1" customWidth="1"/>
    <col min="5016" max="5016" width="12.28515625" bestFit="1" customWidth="1"/>
    <col min="5017" max="5017" width="9" bestFit="1" customWidth="1"/>
    <col min="5018" max="5018" width="12.28515625" bestFit="1" customWidth="1"/>
    <col min="5019" max="5019" width="8.7109375" bestFit="1" customWidth="1"/>
    <col min="5020" max="5020" width="12.28515625" bestFit="1" customWidth="1"/>
    <col min="5021" max="5022" width="9" bestFit="1" customWidth="1"/>
    <col min="5023" max="5023" width="12.28515625" bestFit="1" customWidth="1"/>
    <col min="5024" max="5024" width="9" bestFit="1" customWidth="1"/>
    <col min="5025" max="5025" width="12.28515625" bestFit="1" customWidth="1"/>
    <col min="5026" max="5026" width="8.7109375" bestFit="1" customWidth="1"/>
    <col min="5027" max="5027" width="12.28515625" bestFit="1" customWidth="1"/>
    <col min="5028" max="5028" width="8.7109375" bestFit="1" customWidth="1"/>
    <col min="5029" max="5029" width="12.28515625" bestFit="1" customWidth="1"/>
    <col min="5030" max="5030" width="9" bestFit="1" customWidth="1"/>
    <col min="5031" max="5031" width="12.28515625" bestFit="1" customWidth="1"/>
    <col min="5032" max="5032" width="9" bestFit="1" customWidth="1"/>
    <col min="5033" max="5033" width="12.28515625" bestFit="1" customWidth="1"/>
    <col min="5034" max="5034" width="9" bestFit="1" customWidth="1"/>
    <col min="5035" max="5035" width="12.28515625" bestFit="1" customWidth="1"/>
    <col min="5036" max="5036" width="8.7109375" bestFit="1" customWidth="1"/>
    <col min="5037" max="5037" width="12.28515625" bestFit="1" customWidth="1"/>
    <col min="5038" max="5038" width="8.7109375" bestFit="1" customWidth="1"/>
    <col min="5039" max="5039" width="12.28515625" bestFit="1" customWidth="1"/>
    <col min="5040" max="5040" width="8.7109375" bestFit="1" customWidth="1"/>
    <col min="5041" max="5041" width="12.28515625" bestFit="1" customWidth="1"/>
    <col min="5042" max="5042" width="8.7109375" bestFit="1" customWidth="1"/>
    <col min="5043" max="5043" width="12.28515625" bestFit="1" customWidth="1"/>
    <col min="5044" max="5044" width="8.7109375" bestFit="1" customWidth="1"/>
    <col min="5045" max="5045" width="12.28515625" bestFit="1" customWidth="1"/>
    <col min="5046" max="5046" width="9" bestFit="1" customWidth="1"/>
    <col min="5047" max="5047" width="12.28515625" bestFit="1" customWidth="1"/>
    <col min="5048" max="5048" width="8.7109375" bestFit="1" customWidth="1"/>
    <col min="5049" max="5049" width="12.28515625" bestFit="1" customWidth="1"/>
    <col min="5050" max="5050" width="8.7109375" bestFit="1" customWidth="1"/>
    <col min="5051" max="5051" width="12.28515625" bestFit="1" customWidth="1"/>
    <col min="5052" max="5052" width="8.7109375" bestFit="1" customWidth="1"/>
    <col min="5053" max="5053" width="7.85546875" bestFit="1" customWidth="1"/>
    <col min="5054" max="5054" width="12.28515625" bestFit="1" customWidth="1"/>
    <col min="5055" max="5055" width="9" bestFit="1" customWidth="1"/>
    <col min="5056" max="5056" width="12.28515625" bestFit="1" customWidth="1"/>
    <col min="5057" max="5057" width="9" bestFit="1" customWidth="1"/>
    <col min="5058" max="5058" width="12.28515625" bestFit="1" customWidth="1"/>
    <col min="5059" max="5059" width="8.7109375" bestFit="1" customWidth="1"/>
    <col min="5060" max="5060" width="12.28515625" bestFit="1" customWidth="1"/>
    <col min="5061" max="5061" width="9" bestFit="1" customWidth="1"/>
    <col min="5062" max="5062" width="12.28515625" bestFit="1" customWidth="1"/>
    <col min="5063" max="5063" width="9" bestFit="1" customWidth="1"/>
    <col min="5064" max="5064" width="12.28515625" bestFit="1" customWidth="1"/>
    <col min="5065" max="5065" width="9" bestFit="1" customWidth="1"/>
    <col min="5066" max="5066" width="12.28515625" bestFit="1" customWidth="1"/>
    <col min="5067" max="5067" width="8.7109375" bestFit="1" customWidth="1"/>
    <col min="5068" max="5068" width="12.28515625" bestFit="1" customWidth="1"/>
    <col min="5069" max="5069" width="9" bestFit="1" customWidth="1"/>
    <col min="5070" max="5070" width="12.28515625" bestFit="1" customWidth="1"/>
    <col min="5071" max="5071" width="8.7109375" bestFit="1" customWidth="1"/>
    <col min="5072" max="5072" width="12.28515625" bestFit="1" customWidth="1"/>
    <col min="5073" max="5073" width="9" bestFit="1" customWidth="1"/>
    <col min="5074" max="5074" width="12.28515625" bestFit="1" customWidth="1"/>
    <col min="5075" max="5075" width="9" bestFit="1" customWidth="1"/>
    <col min="5076" max="5076" width="7.85546875" bestFit="1" customWidth="1"/>
    <col min="5077" max="5077" width="12.28515625" bestFit="1" customWidth="1"/>
    <col min="5078" max="5078" width="8.7109375" bestFit="1" customWidth="1"/>
    <col min="5079" max="5079" width="12.28515625" bestFit="1" customWidth="1"/>
    <col min="5080" max="5080" width="9" bestFit="1" customWidth="1"/>
    <col min="5081" max="5081" width="7.85546875" bestFit="1" customWidth="1"/>
    <col min="5082" max="5082" width="12.28515625" bestFit="1" customWidth="1"/>
    <col min="5083" max="5083" width="8.7109375" bestFit="1" customWidth="1"/>
    <col min="5084" max="5084" width="12.28515625" bestFit="1" customWidth="1"/>
    <col min="5085" max="5085" width="8.7109375" bestFit="1" customWidth="1"/>
    <col min="5086" max="5086" width="12.28515625" bestFit="1" customWidth="1"/>
    <col min="5087" max="5087" width="11.28515625" bestFit="1" customWidth="1"/>
    <col min="5088" max="5088" width="12.28515625" bestFit="1" customWidth="1"/>
    <col min="5089" max="5089" width="9" bestFit="1" customWidth="1"/>
    <col min="5090" max="5090" width="12.28515625" bestFit="1" customWidth="1"/>
    <col min="5091" max="5092" width="9" bestFit="1" customWidth="1"/>
    <col min="5093" max="5093" width="7.85546875" bestFit="1" customWidth="1"/>
    <col min="5094" max="5094" width="12.28515625" bestFit="1" customWidth="1"/>
    <col min="5095" max="5095" width="8.7109375" bestFit="1" customWidth="1"/>
    <col min="5096" max="5096" width="12.28515625" bestFit="1" customWidth="1"/>
    <col min="5097" max="5098" width="9" bestFit="1" customWidth="1"/>
    <col min="5099" max="5099" width="7.85546875" bestFit="1" customWidth="1"/>
    <col min="5100" max="5100" width="12.28515625" bestFit="1" customWidth="1"/>
    <col min="5101" max="5101" width="9" bestFit="1" customWidth="1"/>
    <col min="5102" max="5102" width="12.28515625" bestFit="1" customWidth="1"/>
    <col min="5103" max="5103" width="9" bestFit="1" customWidth="1"/>
    <col min="5104" max="5104" width="7.85546875" bestFit="1" customWidth="1"/>
    <col min="5105" max="5105" width="12.28515625" bestFit="1" customWidth="1"/>
    <col min="5106" max="5106" width="8.7109375" bestFit="1" customWidth="1"/>
    <col min="5107" max="5107" width="12.28515625" bestFit="1" customWidth="1"/>
    <col min="5108" max="5108" width="8.7109375" bestFit="1" customWidth="1"/>
    <col min="5109" max="5109" width="12.28515625" bestFit="1" customWidth="1"/>
    <col min="5110" max="5110" width="9" bestFit="1" customWidth="1"/>
    <col min="5111" max="5111" width="12.28515625" bestFit="1" customWidth="1"/>
    <col min="5112" max="5112" width="9" bestFit="1" customWidth="1"/>
    <col min="5113" max="5113" width="12.28515625" bestFit="1" customWidth="1"/>
    <col min="5114" max="5114" width="8.7109375" bestFit="1" customWidth="1"/>
    <col min="5115" max="5115" width="7.85546875" bestFit="1" customWidth="1"/>
    <col min="5116" max="5116" width="12.28515625" bestFit="1" customWidth="1"/>
    <col min="5117" max="5117" width="9" bestFit="1" customWidth="1"/>
    <col min="5118" max="5118" width="12.28515625" bestFit="1" customWidth="1"/>
    <col min="5119" max="5119" width="8.7109375" bestFit="1" customWidth="1"/>
    <col min="5120" max="5120" width="12.28515625" bestFit="1" customWidth="1"/>
    <col min="5121" max="5121" width="9" bestFit="1" customWidth="1"/>
    <col min="5122" max="5122" width="12.28515625" bestFit="1" customWidth="1"/>
    <col min="5123" max="5123" width="9" bestFit="1" customWidth="1"/>
    <col min="5124" max="5124" width="12.28515625" bestFit="1" customWidth="1"/>
    <col min="5125" max="5125" width="9" bestFit="1" customWidth="1"/>
    <col min="5126" max="5126" width="7.85546875" bestFit="1" customWidth="1"/>
    <col min="5127" max="5127" width="12.28515625" bestFit="1" customWidth="1"/>
    <col min="5128" max="5128" width="9" bestFit="1" customWidth="1"/>
    <col min="5129" max="5129" width="12.28515625" bestFit="1" customWidth="1"/>
    <col min="5130" max="5130" width="8.7109375" bestFit="1" customWidth="1"/>
    <col min="5131" max="5131" width="12.28515625" bestFit="1" customWidth="1"/>
    <col min="5132" max="5132" width="8.7109375" bestFit="1" customWidth="1"/>
    <col min="5133" max="5133" width="12.28515625" bestFit="1" customWidth="1"/>
    <col min="5134" max="5134" width="8.7109375" bestFit="1" customWidth="1"/>
    <col min="5135" max="5135" width="12.28515625" bestFit="1" customWidth="1"/>
    <col min="5136" max="5136" width="8.7109375" bestFit="1" customWidth="1"/>
    <col min="5137" max="5137" width="12.28515625" bestFit="1" customWidth="1"/>
    <col min="5138" max="5138" width="8.7109375" bestFit="1" customWidth="1"/>
    <col min="5139" max="5139" width="12.28515625" bestFit="1" customWidth="1"/>
    <col min="5140" max="5140" width="8.7109375" bestFit="1" customWidth="1"/>
    <col min="5141" max="5141" width="12.28515625" bestFit="1" customWidth="1"/>
    <col min="5142" max="5142" width="8.7109375" bestFit="1" customWidth="1"/>
    <col min="5143" max="5143" width="12.28515625" bestFit="1" customWidth="1"/>
    <col min="5144" max="5144" width="8.7109375" bestFit="1" customWidth="1"/>
    <col min="5145" max="5145" width="12.28515625" bestFit="1" customWidth="1"/>
    <col min="5146" max="5146" width="9" bestFit="1" customWidth="1"/>
    <col min="5147" max="5147" width="12.28515625" bestFit="1" customWidth="1"/>
    <col min="5148" max="5148" width="8.7109375" bestFit="1" customWidth="1"/>
    <col min="5149" max="5149" width="12.28515625" bestFit="1" customWidth="1"/>
    <col min="5150" max="5150" width="8.7109375" bestFit="1" customWidth="1"/>
    <col min="5151" max="5151" width="12.28515625" bestFit="1" customWidth="1"/>
    <col min="5152" max="5152" width="8.7109375" bestFit="1" customWidth="1"/>
    <col min="5153" max="5153" width="12.28515625" bestFit="1" customWidth="1"/>
    <col min="5154" max="5154" width="8.7109375" bestFit="1" customWidth="1"/>
    <col min="5155" max="5155" width="12.28515625" bestFit="1" customWidth="1"/>
    <col min="5156" max="5156" width="8.7109375" bestFit="1" customWidth="1"/>
    <col min="5157" max="5157" width="12.28515625" bestFit="1" customWidth="1"/>
    <col min="5158" max="5158" width="8.7109375" bestFit="1" customWidth="1"/>
    <col min="5159" max="5159" width="12.28515625" bestFit="1" customWidth="1"/>
    <col min="5160" max="5160" width="9" bestFit="1" customWidth="1"/>
    <col min="5161" max="5161" width="7.85546875" bestFit="1" customWidth="1"/>
    <col min="5162" max="5162" width="12.28515625" bestFit="1" customWidth="1"/>
    <col min="5163" max="5163" width="9" bestFit="1" customWidth="1"/>
    <col min="5164" max="5164" width="12.28515625" bestFit="1" customWidth="1"/>
    <col min="5165" max="5165" width="9" bestFit="1" customWidth="1"/>
    <col min="5166" max="5166" width="12.28515625" bestFit="1" customWidth="1"/>
    <col min="5167" max="5167" width="10.140625" bestFit="1" customWidth="1"/>
    <col min="5168" max="5168" width="12.28515625" bestFit="1" customWidth="1"/>
    <col min="5169" max="5170" width="10.140625" bestFit="1" customWidth="1"/>
    <col min="5171" max="5171" width="12.28515625" bestFit="1" customWidth="1"/>
    <col min="5172" max="5172" width="10.140625" bestFit="1" customWidth="1"/>
    <col min="5173" max="5173" width="9" bestFit="1" customWidth="1"/>
    <col min="5174" max="5174" width="12.28515625" bestFit="1" customWidth="1"/>
    <col min="5175" max="5175" width="9" bestFit="1" customWidth="1"/>
    <col min="5176" max="5176" width="12.28515625" bestFit="1" customWidth="1"/>
    <col min="5177" max="5178" width="9" bestFit="1" customWidth="1"/>
    <col min="5179" max="5179" width="12.28515625" bestFit="1" customWidth="1"/>
    <col min="5180" max="5181" width="9" bestFit="1" customWidth="1"/>
    <col min="5182" max="5182" width="12.28515625" bestFit="1" customWidth="1"/>
    <col min="5183" max="5183" width="9" bestFit="1" customWidth="1"/>
    <col min="5184" max="5184" width="12.28515625" bestFit="1" customWidth="1"/>
    <col min="5185" max="5185" width="9" bestFit="1" customWidth="1"/>
    <col min="5186" max="5186" width="12.28515625" bestFit="1" customWidth="1"/>
    <col min="5187" max="5187" width="9" bestFit="1" customWidth="1"/>
    <col min="5188" max="5188" width="12.28515625" bestFit="1" customWidth="1"/>
    <col min="5189" max="5189" width="10.140625" bestFit="1" customWidth="1"/>
    <col min="5190" max="5190" width="9" bestFit="1" customWidth="1"/>
    <col min="5191" max="5191" width="12.28515625" bestFit="1" customWidth="1"/>
    <col min="5192" max="5192" width="10.140625" bestFit="1" customWidth="1"/>
    <col min="5193" max="5193" width="12.28515625" bestFit="1" customWidth="1"/>
    <col min="5194" max="5194" width="8.7109375" bestFit="1" customWidth="1"/>
    <col min="5195" max="5195" width="12.28515625" bestFit="1" customWidth="1"/>
    <col min="5196" max="5196" width="8.7109375" bestFit="1" customWidth="1"/>
    <col min="5197" max="5197" width="12.28515625" bestFit="1" customWidth="1"/>
    <col min="5198" max="5198" width="8.7109375" bestFit="1" customWidth="1"/>
    <col min="5199" max="5199" width="12.28515625" bestFit="1" customWidth="1"/>
    <col min="5200" max="5200" width="8.7109375" bestFit="1" customWidth="1"/>
    <col min="5201" max="5201" width="7.85546875" bestFit="1" customWidth="1"/>
    <col min="5202" max="5202" width="12.28515625" bestFit="1" customWidth="1"/>
    <col min="5203" max="5203" width="8.7109375" bestFit="1" customWidth="1"/>
    <col min="5204" max="5204" width="7.85546875" bestFit="1" customWidth="1"/>
    <col min="5205" max="5205" width="12.28515625" bestFit="1" customWidth="1"/>
    <col min="5206" max="5206" width="8.7109375" bestFit="1" customWidth="1"/>
    <col min="5207" max="5207" width="12.28515625" bestFit="1" customWidth="1"/>
    <col min="5208" max="5208" width="8.7109375" bestFit="1" customWidth="1"/>
    <col min="5209" max="5209" width="12.28515625" bestFit="1" customWidth="1"/>
    <col min="5210" max="5210" width="10.140625" bestFit="1" customWidth="1"/>
    <col min="5211" max="5211" width="12.28515625" bestFit="1" customWidth="1"/>
    <col min="5212" max="5212" width="8.7109375" bestFit="1" customWidth="1"/>
    <col min="5213" max="5213" width="7.85546875" bestFit="1" customWidth="1"/>
    <col min="5214" max="5214" width="12.28515625" bestFit="1" customWidth="1"/>
    <col min="5215" max="5215" width="8.7109375" bestFit="1" customWidth="1"/>
    <col min="5216" max="5216" width="12.28515625" bestFit="1" customWidth="1"/>
    <col min="5217" max="5217" width="8.7109375" bestFit="1" customWidth="1"/>
    <col min="5218" max="5218" width="7.85546875" bestFit="1" customWidth="1"/>
    <col min="5219" max="5219" width="12.28515625" bestFit="1" customWidth="1"/>
    <col min="5220" max="5220" width="9" bestFit="1" customWidth="1"/>
    <col min="5221" max="5221" width="7.85546875" bestFit="1" customWidth="1"/>
    <col min="5222" max="5222" width="12.28515625" bestFit="1" customWidth="1"/>
    <col min="5223" max="5223" width="8.7109375" bestFit="1" customWidth="1"/>
    <col min="5224" max="5224" width="12.28515625" bestFit="1" customWidth="1"/>
    <col min="5225" max="5225" width="9" bestFit="1" customWidth="1"/>
    <col min="5226" max="5226" width="7.85546875" bestFit="1" customWidth="1"/>
    <col min="5227" max="5227" width="12.28515625" bestFit="1" customWidth="1"/>
    <col min="5228" max="5228" width="8.7109375" bestFit="1" customWidth="1"/>
    <col min="5229" max="5229" width="7.85546875" bestFit="1" customWidth="1"/>
    <col min="5230" max="5230" width="12.28515625" bestFit="1" customWidth="1"/>
    <col min="5231" max="5231" width="8.7109375" bestFit="1" customWidth="1"/>
    <col min="5232" max="5232" width="12.28515625" bestFit="1" customWidth="1"/>
    <col min="5233" max="5233" width="10.140625" bestFit="1" customWidth="1"/>
    <col min="5234" max="5234" width="12.28515625" bestFit="1" customWidth="1"/>
    <col min="5235" max="5235" width="8.7109375" bestFit="1" customWidth="1"/>
    <col min="5236" max="5236" width="9" bestFit="1" customWidth="1"/>
    <col min="5237" max="5237" width="12.28515625" bestFit="1" customWidth="1"/>
    <col min="5238" max="5238" width="9" bestFit="1" customWidth="1"/>
    <col min="5239" max="5239" width="12.28515625" bestFit="1" customWidth="1"/>
    <col min="5240" max="5240" width="11.28515625" bestFit="1" customWidth="1"/>
    <col min="5241" max="5241" width="12.28515625" bestFit="1" customWidth="1"/>
    <col min="5242" max="5242" width="8.7109375" bestFit="1" customWidth="1"/>
    <col min="5243" max="5243" width="12.28515625" bestFit="1" customWidth="1"/>
    <col min="5244" max="5244" width="9" bestFit="1" customWidth="1"/>
    <col min="5245" max="5245" width="12.28515625" bestFit="1" customWidth="1"/>
    <col min="5246" max="5246" width="9" bestFit="1" customWidth="1"/>
    <col min="5247" max="5247" width="12.28515625" bestFit="1" customWidth="1"/>
    <col min="5248" max="5248" width="8.7109375" bestFit="1" customWidth="1"/>
    <col min="5249" max="5249" width="12.28515625" bestFit="1" customWidth="1"/>
    <col min="5250" max="5250" width="9" bestFit="1" customWidth="1"/>
    <col min="5251" max="5251" width="12.28515625" bestFit="1" customWidth="1"/>
    <col min="5252" max="5252" width="9" bestFit="1" customWidth="1"/>
    <col min="5253" max="5253" width="12.28515625" bestFit="1" customWidth="1"/>
    <col min="5254" max="5254" width="10.140625" bestFit="1" customWidth="1"/>
    <col min="5255" max="5255" width="12.28515625" bestFit="1" customWidth="1"/>
    <col min="5256" max="5256" width="8.7109375" bestFit="1" customWidth="1"/>
    <col min="5257" max="5257" width="7.85546875" bestFit="1" customWidth="1"/>
    <col min="5258" max="5258" width="12.28515625" bestFit="1" customWidth="1"/>
    <col min="5259" max="5259" width="9" bestFit="1" customWidth="1"/>
    <col min="5260" max="5260" width="12.28515625" bestFit="1" customWidth="1"/>
    <col min="5261" max="5261" width="8.7109375" bestFit="1" customWidth="1"/>
    <col min="5262" max="5262" width="12.28515625" bestFit="1" customWidth="1"/>
    <col min="5263" max="5263" width="9" bestFit="1" customWidth="1"/>
    <col min="5264" max="5264" width="12.28515625" bestFit="1" customWidth="1"/>
    <col min="5265" max="5265" width="8.7109375" bestFit="1" customWidth="1"/>
    <col min="5266" max="5266" width="12.28515625" bestFit="1" customWidth="1"/>
    <col min="5267" max="5267" width="8.7109375" bestFit="1" customWidth="1"/>
    <col min="5268" max="5268" width="12.28515625" bestFit="1" customWidth="1"/>
    <col min="5269" max="5269" width="9" bestFit="1" customWidth="1"/>
    <col min="5270" max="5270" width="12.28515625" bestFit="1" customWidth="1"/>
    <col min="5271" max="5271" width="10.140625" bestFit="1" customWidth="1"/>
    <col min="5272" max="5272" width="7.85546875" bestFit="1" customWidth="1"/>
    <col min="5273" max="5273" width="12.28515625" bestFit="1" customWidth="1"/>
    <col min="5274" max="5274" width="10.140625" bestFit="1" customWidth="1"/>
    <col min="5275" max="5275" width="12.28515625" bestFit="1" customWidth="1"/>
    <col min="5276" max="5276" width="9" bestFit="1" customWidth="1"/>
    <col min="5277" max="5277" width="12.28515625" bestFit="1" customWidth="1"/>
    <col min="5278" max="5278" width="9" bestFit="1" customWidth="1"/>
    <col min="5279" max="5279" width="12.28515625" bestFit="1" customWidth="1"/>
    <col min="5280" max="5280" width="10.140625" bestFit="1" customWidth="1"/>
    <col min="5281" max="5281" width="12.28515625" bestFit="1" customWidth="1"/>
    <col min="5282" max="5282" width="9" bestFit="1" customWidth="1"/>
    <col min="5283" max="5283" width="12.28515625" bestFit="1" customWidth="1"/>
    <col min="5284" max="5284" width="10.140625" bestFit="1" customWidth="1"/>
    <col min="5285" max="5285" width="12.28515625" bestFit="1" customWidth="1"/>
    <col min="5286" max="5286" width="10.140625" bestFit="1" customWidth="1"/>
    <col min="5287" max="5287" width="12.28515625" bestFit="1" customWidth="1"/>
    <col min="5288" max="5288" width="9" bestFit="1" customWidth="1"/>
    <col min="5289" max="5289" width="12.28515625" bestFit="1" customWidth="1"/>
    <col min="5290" max="5290" width="9" bestFit="1" customWidth="1"/>
    <col min="5291" max="5291" width="10.140625" bestFit="1" customWidth="1"/>
    <col min="5292" max="5292" width="12.28515625" bestFit="1" customWidth="1"/>
    <col min="5293" max="5293" width="10.140625" bestFit="1" customWidth="1"/>
    <col min="5294" max="5294" width="12.28515625" bestFit="1" customWidth="1"/>
    <col min="5295" max="5295" width="10.140625" bestFit="1" customWidth="1"/>
    <col min="5296" max="5296" width="12.28515625" bestFit="1" customWidth="1"/>
    <col min="5297" max="5297" width="10.140625" bestFit="1" customWidth="1"/>
    <col min="5298" max="5298" width="12.28515625" bestFit="1" customWidth="1"/>
    <col min="5299" max="5299" width="10.140625" bestFit="1" customWidth="1"/>
    <col min="5300" max="5300" width="12.28515625" bestFit="1" customWidth="1"/>
    <col min="5301" max="5301" width="10.140625" bestFit="1" customWidth="1"/>
    <col min="5302" max="5302" width="12.28515625" bestFit="1" customWidth="1"/>
    <col min="5303" max="5303" width="10.140625" bestFit="1" customWidth="1"/>
    <col min="5304" max="5304" width="12.28515625" bestFit="1" customWidth="1"/>
    <col min="5305" max="5306" width="9" bestFit="1" customWidth="1"/>
    <col min="5307" max="5307" width="12.28515625" bestFit="1" customWidth="1"/>
    <col min="5308" max="5308" width="11.28515625" bestFit="1" customWidth="1"/>
    <col min="5309" max="5309" width="12.28515625" bestFit="1" customWidth="1"/>
    <col min="5310" max="5310" width="10.140625" bestFit="1" customWidth="1"/>
    <col min="5311" max="5311" width="12.28515625" bestFit="1" customWidth="1"/>
    <col min="5312" max="5312" width="9" bestFit="1" customWidth="1"/>
    <col min="5313" max="5313" width="12.28515625" bestFit="1" customWidth="1"/>
    <col min="5314" max="5314" width="9" bestFit="1" customWidth="1"/>
    <col min="5315" max="5315" width="12.28515625" bestFit="1" customWidth="1"/>
    <col min="5316" max="5316" width="9" bestFit="1" customWidth="1"/>
    <col min="5317" max="5317" width="12.28515625" bestFit="1" customWidth="1"/>
    <col min="5318" max="5318" width="8.7109375" bestFit="1" customWidth="1"/>
    <col min="5319" max="5319" width="12.28515625" bestFit="1" customWidth="1"/>
    <col min="5320" max="5320" width="8.7109375" bestFit="1" customWidth="1"/>
    <col min="5321" max="5321" width="12.28515625" bestFit="1" customWidth="1"/>
    <col min="5322" max="5322" width="9" bestFit="1" customWidth="1"/>
    <col min="5323" max="5323" width="12.28515625" bestFit="1" customWidth="1"/>
    <col min="5324" max="5324" width="9" bestFit="1" customWidth="1"/>
    <col min="5325" max="5325" width="12.28515625" bestFit="1" customWidth="1"/>
    <col min="5326" max="5326" width="9" bestFit="1" customWidth="1"/>
    <col min="5327" max="5327" width="12.28515625" bestFit="1" customWidth="1"/>
    <col min="5328" max="5328" width="8.7109375" bestFit="1" customWidth="1"/>
    <col min="5329" max="5329" width="12.28515625" bestFit="1" customWidth="1"/>
    <col min="5330" max="5330" width="8.7109375" bestFit="1" customWidth="1"/>
    <col min="5331" max="5331" width="12.28515625" bestFit="1" customWidth="1"/>
    <col min="5332" max="5332" width="8.7109375" bestFit="1" customWidth="1"/>
    <col min="5333" max="5333" width="12.28515625" bestFit="1" customWidth="1"/>
    <col min="5334" max="5334" width="9" bestFit="1" customWidth="1"/>
    <col min="5335" max="5335" width="12.28515625" bestFit="1" customWidth="1"/>
    <col min="5336" max="5336" width="8.7109375" bestFit="1" customWidth="1"/>
    <col min="5337" max="5337" width="12.28515625" bestFit="1" customWidth="1"/>
    <col min="5338" max="5338" width="8.7109375" bestFit="1" customWidth="1"/>
    <col min="5339" max="5339" width="12.28515625" bestFit="1" customWidth="1"/>
    <col min="5340" max="5340" width="10.140625" bestFit="1" customWidth="1"/>
    <col min="5341" max="5341" width="12.28515625" bestFit="1" customWidth="1"/>
    <col min="5342" max="5342" width="9" bestFit="1" customWidth="1"/>
    <col min="5343" max="5343" width="12.28515625" bestFit="1" customWidth="1"/>
    <col min="5344" max="5344" width="8.7109375" bestFit="1" customWidth="1"/>
    <col min="5345" max="5345" width="12.28515625" bestFit="1" customWidth="1"/>
    <col min="5346" max="5346" width="8.7109375" bestFit="1" customWidth="1"/>
    <col min="5347" max="5347" width="12.28515625" bestFit="1" customWidth="1"/>
    <col min="5348" max="5348" width="8.7109375" bestFit="1" customWidth="1"/>
    <col min="5349" max="5349" width="12.28515625" bestFit="1" customWidth="1"/>
    <col min="5350" max="5350" width="8.7109375" bestFit="1" customWidth="1"/>
    <col min="5351" max="5351" width="12.28515625" bestFit="1" customWidth="1"/>
    <col min="5352" max="5352" width="8.7109375" bestFit="1" customWidth="1"/>
    <col min="5353" max="5353" width="12.28515625" bestFit="1" customWidth="1"/>
    <col min="5354" max="5354" width="8.7109375" bestFit="1" customWidth="1"/>
    <col min="5355" max="5355" width="12.28515625" bestFit="1" customWidth="1"/>
    <col min="5356" max="5356" width="8.7109375" bestFit="1" customWidth="1"/>
    <col min="5357" max="5357" width="12.28515625" bestFit="1" customWidth="1"/>
    <col min="5358" max="5358" width="8.7109375" bestFit="1" customWidth="1"/>
    <col min="5359" max="5359" width="12.28515625" bestFit="1" customWidth="1"/>
    <col min="5360" max="5360" width="8.7109375" bestFit="1" customWidth="1"/>
    <col min="5361" max="5361" width="12.28515625" bestFit="1" customWidth="1"/>
    <col min="5362" max="5362" width="9" bestFit="1" customWidth="1"/>
    <col min="5363" max="5363" width="12.28515625" bestFit="1" customWidth="1"/>
    <col min="5364" max="5364" width="8.7109375" bestFit="1" customWidth="1"/>
    <col min="5365" max="5365" width="12.28515625" bestFit="1" customWidth="1"/>
    <col min="5366" max="5366" width="9" bestFit="1" customWidth="1"/>
    <col min="5367" max="5367" width="12.28515625" bestFit="1" customWidth="1"/>
    <col min="5368" max="5368" width="8.7109375" bestFit="1" customWidth="1"/>
    <col min="5369" max="5369" width="12.28515625" bestFit="1" customWidth="1"/>
    <col min="5370" max="5370" width="8.7109375" bestFit="1" customWidth="1"/>
    <col min="5371" max="5371" width="12.28515625" bestFit="1" customWidth="1"/>
    <col min="5372" max="5372" width="8.7109375" bestFit="1" customWidth="1"/>
    <col min="5373" max="5373" width="12.28515625" bestFit="1" customWidth="1"/>
    <col min="5374" max="5374" width="8.7109375" bestFit="1" customWidth="1"/>
    <col min="5375" max="5375" width="12.28515625" bestFit="1" customWidth="1"/>
    <col min="5376" max="5376" width="8.7109375" bestFit="1" customWidth="1"/>
    <col min="5377" max="5377" width="12.28515625" bestFit="1" customWidth="1"/>
    <col min="5378" max="5378" width="9" bestFit="1" customWidth="1"/>
    <col min="5379" max="5379" width="12.28515625" bestFit="1" customWidth="1"/>
    <col min="5380" max="5380" width="9" bestFit="1" customWidth="1"/>
    <col min="5381" max="5381" width="12.28515625" bestFit="1" customWidth="1"/>
    <col min="5382" max="5382" width="9" bestFit="1" customWidth="1"/>
    <col min="5383" max="5383" width="12.28515625" bestFit="1" customWidth="1"/>
    <col min="5384" max="5384" width="8.7109375" bestFit="1" customWidth="1"/>
    <col min="5385" max="5385" width="12.28515625" bestFit="1" customWidth="1"/>
    <col min="5386" max="5386" width="8.7109375" bestFit="1" customWidth="1"/>
    <col min="5387" max="5387" width="12.28515625" bestFit="1" customWidth="1"/>
    <col min="5388" max="5388" width="8.7109375" bestFit="1" customWidth="1"/>
    <col min="5389" max="5389" width="12.28515625" bestFit="1" customWidth="1"/>
    <col min="5390" max="5390" width="8.7109375" bestFit="1" customWidth="1"/>
    <col min="5391" max="5391" width="12.28515625" bestFit="1" customWidth="1"/>
    <col min="5392" max="5392" width="9" bestFit="1" customWidth="1"/>
    <col min="5393" max="5393" width="12.28515625" bestFit="1" customWidth="1"/>
    <col min="5394" max="5394" width="8.7109375" bestFit="1" customWidth="1"/>
    <col min="5395" max="5395" width="12.28515625" bestFit="1" customWidth="1"/>
    <col min="5396" max="5396" width="8.7109375" bestFit="1" customWidth="1"/>
    <col min="5397" max="5397" width="12.28515625" bestFit="1" customWidth="1"/>
    <col min="5398" max="5398" width="8.7109375" bestFit="1" customWidth="1"/>
    <col min="5399" max="5399" width="12.28515625" bestFit="1" customWidth="1"/>
    <col min="5400" max="5400" width="9" bestFit="1" customWidth="1"/>
    <col min="5401" max="5401" width="12.28515625" bestFit="1" customWidth="1"/>
    <col min="5402" max="5402" width="9" bestFit="1" customWidth="1"/>
    <col min="5403" max="5403" width="7.85546875" bestFit="1" customWidth="1"/>
    <col min="5404" max="5404" width="12.28515625" bestFit="1" customWidth="1"/>
    <col min="5405" max="5405" width="8.7109375" bestFit="1" customWidth="1"/>
    <col min="5406" max="5406" width="12.28515625" bestFit="1" customWidth="1"/>
    <col min="5407" max="5407" width="8.7109375" bestFit="1" customWidth="1"/>
    <col min="5408" max="5408" width="12.28515625" bestFit="1" customWidth="1"/>
    <col min="5409" max="5409" width="9" bestFit="1" customWidth="1"/>
    <col min="5410" max="5410" width="12.28515625" bestFit="1" customWidth="1"/>
    <col min="5411" max="5411" width="9" bestFit="1" customWidth="1"/>
    <col min="5412" max="5412" width="12.28515625" bestFit="1" customWidth="1"/>
    <col min="5413" max="5413" width="9" bestFit="1" customWidth="1"/>
    <col min="5414" max="5414" width="12.28515625" bestFit="1" customWidth="1"/>
    <col min="5415" max="5415" width="9" bestFit="1" customWidth="1"/>
    <col min="5416" max="5416" width="12.28515625" bestFit="1" customWidth="1"/>
    <col min="5417" max="5417" width="8.7109375" bestFit="1" customWidth="1"/>
    <col min="5418" max="5418" width="12.28515625" bestFit="1" customWidth="1"/>
    <col min="5419" max="5420" width="9" bestFit="1" customWidth="1"/>
    <col min="5421" max="5421" width="12.28515625" bestFit="1" customWidth="1"/>
    <col min="5422" max="5422" width="8.7109375" bestFit="1" customWidth="1"/>
    <col min="5423" max="5423" width="12.28515625" bestFit="1" customWidth="1"/>
    <col min="5424" max="5424" width="9" bestFit="1" customWidth="1"/>
    <col min="5425" max="5425" width="12.28515625" bestFit="1" customWidth="1"/>
    <col min="5426" max="5426" width="8.7109375" bestFit="1" customWidth="1"/>
    <col min="5427" max="5427" width="12.28515625" bestFit="1" customWidth="1"/>
    <col min="5428" max="5428" width="8.7109375" bestFit="1" customWidth="1"/>
    <col min="5429" max="5429" width="12.28515625" bestFit="1" customWidth="1"/>
    <col min="5430" max="5430" width="9" bestFit="1" customWidth="1"/>
    <col min="5431" max="5431" width="12.28515625" bestFit="1" customWidth="1"/>
    <col min="5432" max="5432" width="9" bestFit="1" customWidth="1"/>
    <col min="5433" max="5433" width="12.28515625" bestFit="1" customWidth="1"/>
    <col min="5434" max="5434" width="9" bestFit="1" customWidth="1"/>
    <col min="5435" max="5435" width="12.28515625" bestFit="1" customWidth="1"/>
    <col min="5436" max="5436" width="9" bestFit="1" customWidth="1"/>
    <col min="5437" max="5437" width="12.28515625" bestFit="1" customWidth="1"/>
    <col min="5438" max="5438" width="10.140625" bestFit="1" customWidth="1"/>
    <col min="5439" max="5439" width="12.28515625" bestFit="1" customWidth="1"/>
    <col min="5440" max="5440" width="9" bestFit="1" customWidth="1"/>
    <col min="5441" max="5441" width="12.28515625" bestFit="1" customWidth="1"/>
    <col min="5442" max="5442" width="9" bestFit="1" customWidth="1"/>
    <col min="5443" max="5443" width="12.28515625" bestFit="1" customWidth="1"/>
    <col min="5444" max="5444" width="9" bestFit="1" customWidth="1"/>
    <col min="5445" max="5445" width="12.28515625" bestFit="1" customWidth="1"/>
    <col min="5446" max="5446" width="8.7109375" bestFit="1" customWidth="1"/>
    <col min="5447" max="5447" width="12.28515625" bestFit="1" customWidth="1"/>
    <col min="5448" max="5448" width="8.7109375" bestFit="1" customWidth="1"/>
    <col min="5449" max="5449" width="12.28515625" bestFit="1" customWidth="1"/>
    <col min="5450" max="5450" width="9" bestFit="1" customWidth="1"/>
    <col min="5451" max="5451" width="12.28515625" bestFit="1" customWidth="1"/>
    <col min="5452" max="5452" width="11.28515625" bestFit="1" customWidth="1"/>
    <col min="5453" max="5453" width="7.85546875" bestFit="1" customWidth="1"/>
    <col min="5454" max="5454" width="12.28515625" bestFit="1" customWidth="1"/>
    <col min="5455" max="5456" width="9" bestFit="1" customWidth="1"/>
    <col min="5457" max="5457" width="12.28515625" bestFit="1" customWidth="1"/>
    <col min="5458" max="5458" width="8.7109375" bestFit="1" customWidth="1"/>
    <col min="5459" max="5459" width="12.28515625" bestFit="1" customWidth="1"/>
    <col min="5460" max="5460" width="9" bestFit="1" customWidth="1"/>
    <col min="5461" max="5461" width="12.28515625" bestFit="1" customWidth="1"/>
    <col min="5462" max="5462" width="9" bestFit="1" customWidth="1"/>
    <col min="5463" max="5463" width="12.28515625" bestFit="1" customWidth="1"/>
    <col min="5464" max="5464" width="8.7109375" bestFit="1" customWidth="1"/>
    <col min="5465" max="5465" width="12.28515625" bestFit="1" customWidth="1"/>
    <col min="5466" max="5466" width="8.7109375" bestFit="1" customWidth="1"/>
    <col min="5467" max="5467" width="12.28515625" bestFit="1" customWidth="1"/>
    <col min="5468" max="5468" width="9" bestFit="1" customWidth="1"/>
    <col min="5469" max="5469" width="12.28515625" bestFit="1" customWidth="1"/>
    <col min="5470" max="5470" width="8.7109375" bestFit="1" customWidth="1"/>
    <col min="5471" max="5471" width="12.28515625" bestFit="1" customWidth="1"/>
    <col min="5472" max="5472" width="9" bestFit="1" customWidth="1"/>
    <col min="5473" max="5473" width="12.28515625" bestFit="1" customWidth="1"/>
    <col min="5474" max="5474" width="9" bestFit="1" customWidth="1"/>
    <col min="5475" max="5475" width="12.28515625" bestFit="1" customWidth="1"/>
    <col min="5476" max="5476" width="8.7109375" bestFit="1" customWidth="1"/>
    <col min="5477" max="5477" width="12.28515625" bestFit="1" customWidth="1"/>
    <col min="5478" max="5478" width="9" bestFit="1" customWidth="1"/>
    <col min="5479" max="5479" width="12.28515625" bestFit="1" customWidth="1"/>
    <col min="5480" max="5480" width="9" bestFit="1" customWidth="1"/>
    <col min="5481" max="5481" width="12.28515625" bestFit="1" customWidth="1"/>
    <col min="5482" max="5482" width="8.7109375" bestFit="1" customWidth="1"/>
    <col min="5483" max="5483" width="12.28515625" bestFit="1" customWidth="1"/>
    <col min="5484" max="5484" width="8.7109375" bestFit="1" customWidth="1"/>
    <col min="5485" max="5485" width="12.28515625" bestFit="1" customWidth="1"/>
    <col min="5486" max="5486" width="9" bestFit="1" customWidth="1"/>
    <col min="5487" max="5487" width="12.28515625" bestFit="1" customWidth="1"/>
    <col min="5488" max="5489" width="9" bestFit="1" customWidth="1"/>
    <col min="5490" max="5490" width="7.85546875" bestFit="1" customWidth="1"/>
    <col min="5491" max="5491" width="12.28515625" bestFit="1" customWidth="1"/>
    <col min="5492" max="5492" width="9" bestFit="1" customWidth="1"/>
    <col min="5493" max="5493" width="12.28515625" bestFit="1" customWidth="1"/>
    <col min="5494" max="5494" width="8.7109375" bestFit="1" customWidth="1"/>
    <col min="5495" max="5495" width="12.28515625" bestFit="1" customWidth="1"/>
    <col min="5496" max="5496" width="8.7109375" bestFit="1" customWidth="1"/>
    <col min="5497" max="5497" width="12.28515625" bestFit="1" customWidth="1"/>
    <col min="5498" max="5498" width="8.7109375" bestFit="1" customWidth="1"/>
    <col min="5499" max="5499" width="12.28515625" bestFit="1" customWidth="1"/>
    <col min="5500" max="5500" width="8.7109375" bestFit="1" customWidth="1"/>
    <col min="5501" max="5501" width="12.28515625" bestFit="1" customWidth="1"/>
    <col min="5502" max="5502" width="8.7109375" bestFit="1" customWidth="1"/>
    <col min="5503" max="5503" width="12.28515625" bestFit="1" customWidth="1"/>
    <col min="5504" max="5504" width="8.7109375" bestFit="1" customWidth="1"/>
    <col min="5505" max="5505" width="12.28515625" bestFit="1" customWidth="1"/>
    <col min="5506" max="5506" width="8.7109375" bestFit="1" customWidth="1"/>
    <col min="5507" max="5507" width="12.28515625" bestFit="1" customWidth="1"/>
    <col min="5508" max="5508" width="8.7109375" bestFit="1" customWidth="1"/>
    <col min="5509" max="5509" width="12.28515625" bestFit="1" customWidth="1"/>
    <col min="5510" max="5510" width="11.28515625" bestFit="1" customWidth="1"/>
    <col min="5511" max="5511" width="6.7109375" bestFit="1" customWidth="1"/>
    <col min="5512" max="5512" width="12.28515625" bestFit="1" customWidth="1"/>
    <col min="5513" max="5513" width="10.140625" bestFit="1" customWidth="1"/>
    <col min="5514" max="5514" width="9" bestFit="1" customWidth="1"/>
    <col min="5515" max="5515" width="12.28515625" bestFit="1" customWidth="1"/>
    <col min="5516" max="5517" width="12.42578125" bestFit="1" customWidth="1"/>
    <col min="5518" max="5518" width="9" bestFit="1" customWidth="1"/>
    <col min="5519" max="5519" width="12.28515625" bestFit="1" customWidth="1"/>
    <col min="5520" max="5520" width="10.140625" bestFit="1" customWidth="1"/>
    <col min="5521" max="5521" width="12.28515625" bestFit="1" customWidth="1"/>
    <col min="5522" max="5522" width="9" bestFit="1" customWidth="1"/>
    <col min="5523" max="5523" width="12.28515625" bestFit="1" customWidth="1"/>
    <col min="5524" max="5524" width="8.7109375" bestFit="1" customWidth="1"/>
    <col min="5525" max="5525" width="7.85546875" bestFit="1" customWidth="1"/>
    <col min="5526" max="5526" width="12.28515625" bestFit="1" customWidth="1"/>
    <col min="5527" max="5527" width="9" bestFit="1" customWidth="1"/>
    <col min="5528" max="5528" width="7.85546875" bestFit="1" customWidth="1"/>
    <col min="5529" max="5529" width="12.28515625" bestFit="1" customWidth="1"/>
    <col min="5530" max="5530" width="8.7109375" bestFit="1" customWidth="1"/>
    <col min="5531" max="5531" width="7.85546875" bestFit="1" customWidth="1"/>
    <col min="5532" max="5532" width="12.28515625" bestFit="1" customWidth="1"/>
    <col min="5533" max="5533" width="9" bestFit="1" customWidth="1"/>
    <col min="5534" max="5534" width="12.28515625" bestFit="1" customWidth="1"/>
    <col min="5535" max="5535" width="8.7109375" bestFit="1" customWidth="1"/>
    <col min="5536" max="5536" width="7.85546875" bestFit="1" customWidth="1"/>
    <col min="5537" max="5537" width="12.28515625" bestFit="1" customWidth="1"/>
    <col min="5538" max="5538" width="9" bestFit="1" customWidth="1"/>
    <col min="5539" max="5539" width="12.28515625" bestFit="1" customWidth="1"/>
    <col min="5540" max="5540" width="9" bestFit="1" customWidth="1"/>
    <col min="5541" max="5541" width="12.28515625" bestFit="1" customWidth="1"/>
    <col min="5542" max="5542" width="9" bestFit="1" customWidth="1"/>
    <col min="5543" max="5543" width="12.28515625" bestFit="1" customWidth="1"/>
    <col min="5544" max="5544" width="8.7109375" bestFit="1" customWidth="1"/>
    <col min="5545" max="5545" width="12.28515625" bestFit="1" customWidth="1"/>
    <col min="5546" max="5546" width="10.140625" bestFit="1" customWidth="1"/>
    <col min="5547" max="5547" width="12.28515625" bestFit="1" customWidth="1"/>
    <col min="5548" max="5548" width="8.7109375" bestFit="1" customWidth="1"/>
    <col min="5549" max="5549" width="12.28515625" bestFit="1" customWidth="1"/>
    <col min="5550" max="5550" width="9" bestFit="1" customWidth="1"/>
    <col min="5551" max="5551" width="12.28515625" bestFit="1" customWidth="1"/>
    <col min="5552" max="5552" width="9" bestFit="1" customWidth="1"/>
    <col min="5553" max="5553" width="12.28515625" bestFit="1" customWidth="1"/>
    <col min="5554" max="5554" width="9" bestFit="1" customWidth="1"/>
    <col min="5555" max="5555" width="12.28515625" bestFit="1" customWidth="1"/>
    <col min="5556" max="5556" width="9" bestFit="1" customWidth="1"/>
    <col min="5557" max="5557" width="7.85546875" bestFit="1" customWidth="1"/>
    <col min="5558" max="5558" width="12.28515625" bestFit="1" customWidth="1"/>
    <col min="5559" max="5559" width="9" bestFit="1" customWidth="1"/>
    <col min="5560" max="5560" width="12.28515625" bestFit="1" customWidth="1"/>
    <col min="5561" max="5561" width="9" bestFit="1" customWidth="1"/>
    <col min="5562" max="5562" width="12.28515625" bestFit="1" customWidth="1"/>
    <col min="5563" max="5563" width="8.7109375" bestFit="1" customWidth="1"/>
    <col min="5564" max="5564" width="12.28515625" bestFit="1" customWidth="1"/>
    <col min="5565" max="5565" width="9" bestFit="1" customWidth="1"/>
    <col min="5566" max="5566" width="12.28515625" bestFit="1" customWidth="1"/>
    <col min="5567" max="5567" width="10.140625" bestFit="1" customWidth="1"/>
    <col min="5568" max="5568" width="12.28515625" bestFit="1" customWidth="1"/>
    <col min="5569" max="5569" width="10.140625" bestFit="1" customWidth="1"/>
    <col min="5570" max="5570" width="12.28515625" bestFit="1" customWidth="1"/>
    <col min="5571" max="5571" width="10.140625" bestFit="1" customWidth="1"/>
    <col min="5572" max="5572" width="12.28515625" bestFit="1" customWidth="1"/>
    <col min="5573" max="5573" width="10.140625" bestFit="1" customWidth="1"/>
    <col min="5574" max="5574" width="12.28515625" bestFit="1" customWidth="1"/>
    <col min="5575" max="5575" width="8.7109375" bestFit="1" customWidth="1"/>
    <col min="5576" max="5576" width="7.85546875" bestFit="1" customWidth="1"/>
    <col min="5577" max="5577" width="12.28515625" bestFit="1" customWidth="1"/>
    <col min="5578" max="5578" width="8.7109375" bestFit="1" customWidth="1"/>
    <col min="5579" max="5579" width="7.85546875" bestFit="1" customWidth="1"/>
    <col min="5580" max="5580" width="12.28515625" bestFit="1" customWidth="1"/>
    <col min="5581" max="5581" width="8.7109375" bestFit="1" customWidth="1"/>
    <col min="5582" max="5582" width="12.28515625" bestFit="1" customWidth="1"/>
    <col min="5583" max="5583" width="8.7109375" bestFit="1" customWidth="1"/>
    <col min="5584" max="5584" width="12.28515625" bestFit="1" customWidth="1"/>
    <col min="5585" max="5585" width="8.7109375" bestFit="1" customWidth="1"/>
    <col min="5586" max="5586" width="7.85546875" bestFit="1" customWidth="1"/>
    <col min="5587" max="5587" width="12.28515625" bestFit="1" customWidth="1"/>
    <col min="5588" max="5588" width="8.7109375" bestFit="1" customWidth="1"/>
    <col min="5589" max="5589" width="9" bestFit="1" customWidth="1"/>
    <col min="5590" max="5590" width="12.28515625" bestFit="1" customWidth="1"/>
    <col min="5591" max="5591" width="9" bestFit="1" customWidth="1"/>
    <col min="5592" max="5592" width="12.28515625" bestFit="1" customWidth="1"/>
    <col min="5593" max="5593" width="9" bestFit="1" customWidth="1"/>
    <col min="5594" max="5594" width="12.28515625" bestFit="1" customWidth="1"/>
    <col min="5595" max="5595" width="10.140625" bestFit="1" customWidth="1"/>
    <col min="5596" max="5596" width="12.28515625" bestFit="1" customWidth="1"/>
    <col min="5597" max="5597" width="10.140625" bestFit="1" customWidth="1"/>
    <col min="5598" max="5598" width="12.28515625" bestFit="1" customWidth="1"/>
    <col min="5599" max="5599" width="9" bestFit="1" customWidth="1"/>
    <col min="5600" max="5600" width="12.28515625" bestFit="1" customWidth="1"/>
    <col min="5601" max="5601" width="9" bestFit="1" customWidth="1"/>
    <col min="5602" max="5602" width="12.28515625" bestFit="1" customWidth="1"/>
    <col min="5603" max="5603" width="9" bestFit="1" customWidth="1"/>
    <col min="5604" max="5604" width="12.28515625" bestFit="1" customWidth="1"/>
    <col min="5605" max="5605" width="9" bestFit="1" customWidth="1"/>
    <col min="5606" max="5606" width="12.28515625" bestFit="1" customWidth="1"/>
    <col min="5607" max="5607" width="10.140625" bestFit="1" customWidth="1"/>
    <col min="5608" max="5608" width="12.28515625" bestFit="1" customWidth="1"/>
    <col min="5609" max="5609" width="9" bestFit="1" customWidth="1"/>
    <col min="5610" max="5610" width="12.28515625" bestFit="1" customWidth="1"/>
    <col min="5611" max="5611" width="9" bestFit="1" customWidth="1"/>
    <col min="5612" max="5612" width="12.28515625" bestFit="1" customWidth="1"/>
    <col min="5613" max="5613" width="8.7109375" bestFit="1" customWidth="1"/>
    <col min="5614" max="5614" width="7.85546875" bestFit="1" customWidth="1"/>
    <col min="5615" max="5615" width="12.28515625" bestFit="1" customWidth="1"/>
    <col min="5616" max="5616" width="8.7109375" bestFit="1" customWidth="1"/>
    <col min="5617" max="5617" width="7.85546875" bestFit="1" customWidth="1"/>
    <col min="5618" max="5618" width="12.28515625" bestFit="1" customWidth="1"/>
    <col min="5619" max="5619" width="8.7109375" bestFit="1" customWidth="1"/>
    <col min="5620" max="5620" width="12.28515625" bestFit="1" customWidth="1"/>
    <col min="5621" max="5621" width="9" bestFit="1" customWidth="1"/>
    <col min="5622" max="5622" width="12.28515625" bestFit="1" customWidth="1"/>
    <col min="5623" max="5623" width="9" bestFit="1" customWidth="1"/>
    <col min="5624" max="5624" width="12.28515625" bestFit="1" customWidth="1"/>
    <col min="5625" max="5625" width="8.7109375" bestFit="1" customWidth="1"/>
    <col min="5626" max="5626" width="12.28515625" bestFit="1" customWidth="1"/>
    <col min="5627" max="5627" width="8.7109375" bestFit="1" customWidth="1"/>
    <col min="5628" max="5628" width="12.28515625" bestFit="1" customWidth="1"/>
    <col min="5629" max="5629" width="9" bestFit="1" customWidth="1"/>
    <col min="5630" max="5630" width="12.28515625" bestFit="1" customWidth="1"/>
    <col min="5631" max="5631" width="9" bestFit="1" customWidth="1"/>
    <col min="5632" max="5632" width="12.28515625" bestFit="1" customWidth="1"/>
    <col min="5633" max="5633" width="8.7109375" bestFit="1" customWidth="1"/>
    <col min="5634" max="5634" width="7.85546875" bestFit="1" customWidth="1"/>
    <col min="5635" max="5635" width="12.28515625" bestFit="1" customWidth="1"/>
    <col min="5636" max="5636" width="8.7109375" bestFit="1" customWidth="1"/>
    <col min="5637" max="5637" width="7.85546875" bestFit="1" customWidth="1"/>
    <col min="5638" max="5638" width="12.28515625" bestFit="1" customWidth="1"/>
    <col min="5639" max="5639" width="9" bestFit="1" customWidth="1"/>
    <col min="5640" max="5640" width="12.28515625" bestFit="1" customWidth="1"/>
    <col min="5641" max="5641" width="9" bestFit="1" customWidth="1"/>
    <col min="5642" max="5642" width="12.28515625" bestFit="1" customWidth="1"/>
    <col min="5643" max="5643" width="8.7109375" bestFit="1" customWidth="1"/>
    <col min="5644" max="5644" width="12.28515625" bestFit="1" customWidth="1"/>
    <col min="5645" max="5645" width="9" bestFit="1" customWidth="1"/>
    <col min="5646" max="5646" width="12.28515625" bestFit="1" customWidth="1"/>
    <col min="5647" max="5647" width="8.7109375" bestFit="1" customWidth="1"/>
    <col min="5648" max="5648" width="7.85546875" bestFit="1" customWidth="1"/>
    <col min="5649" max="5649" width="12.28515625" bestFit="1" customWidth="1"/>
    <col min="5650" max="5650" width="9" bestFit="1" customWidth="1"/>
    <col min="5651" max="5651" width="12.28515625" bestFit="1" customWidth="1"/>
    <col min="5652" max="5652" width="8.7109375" bestFit="1" customWidth="1"/>
    <col min="5653" max="5653" width="7.85546875" bestFit="1" customWidth="1"/>
    <col min="5654" max="5654" width="12.28515625" bestFit="1" customWidth="1"/>
    <col min="5655" max="5655" width="9" bestFit="1" customWidth="1"/>
    <col min="5656" max="5656" width="7.85546875" bestFit="1" customWidth="1"/>
    <col min="5657" max="5657" width="12.28515625" bestFit="1" customWidth="1"/>
    <col min="5658" max="5658" width="8.7109375" bestFit="1" customWidth="1"/>
    <col min="5659" max="5659" width="7.85546875" bestFit="1" customWidth="1"/>
    <col min="5660" max="5660" width="12.28515625" bestFit="1" customWidth="1"/>
    <col min="5661" max="5661" width="8.7109375" bestFit="1" customWidth="1"/>
    <col min="5662" max="5662" width="7.85546875" bestFit="1" customWidth="1"/>
    <col min="5663" max="5663" width="12.28515625" bestFit="1" customWidth="1"/>
    <col min="5664" max="5664" width="8.7109375" bestFit="1" customWidth="1"/>
    <col min="5665" max="5665" width="7.85546875" bestFit="1" customWidth="1"/>
    <col min="5666" max="5666" width="12.28515625" bestFit="1" customWidth="1"/>
    <col min="5667" max="5667" width="8.7109375" bestFit="1" customWidth="1"/>
    <col min="5668" max="5668" width="7.85546875" bestFit="1" customWidth="1"/>
    <col min="5669" max="5669" width="12.28515625" bestFit="1" customWidth="1"/>
    <col min="5670" max="5670" width="8.7109375" bestFit="1" customWidth="1"/>
    <col min="5671" max="5671" width="7.85546875" bestFit="1" customWidth="1"/>
    <col min="5672" max="5672" width="12.28515625" bestFit="1" customWidth="1"/>
    <col min="5673" max="5673" width="9" bestFit="1" customWidth="1"/>
    <col min="5674" max="5674" width="12.28515625" bestFit="1" customWidth="1"/>
    <col min="5675" max="5675" width="9" bestFit="1" customWidth="1"/>
    <col min="5676" max="5676" width="12.28515625" bestFit="1" customWidth="1"/>
    <col min="5677" max="5678" width="12.42578125" bestFit="1" customWidth="1"/>
    <col min="5679" max="5679" width="9" bestFit="1" customWidth="1"/>
    <col min="5680" max="5680" width="12.28515625" bestFit="1" customWidth="1"/>
    <col min="5681" max="5681" width="9" bestFit="1" customWidth="1"/>
    <col min="5682" max="5682" width="12.28515625" bestFit="1" customWidth="1"/>
    <col min="5683" max="5683" width="9" bestFit="1" customWidth="1"/>
    <col min="5684" max="5684" width="12.28515625" bestFit="1" customWidth="1"/>
    <col min="5685" max="5685" width="10.140625" bestFit="1" customWidth="1"/>
    <col min="5686" max="5686" width="12.28515625" bestFit="1" customWidth="1"/>
    <col min="5687" max="5687" width="9" bestFit="1" customWidth="1"/>
    <col min="5688" max="5688" width="12.28515625" bestFit="1" customWidth="1"/>
    <col min="5689" max="5689" width="9" bestFit="1" customWidth="1"/>
    <col min="5690" max="5690" width="12.28515625" bestFit="1" customWidth="1"/>
    <col min="5691" max="5691" width="8.7109375" bestFit="1" customWidth="1"/>
    <col min="5692" max="5692" width="12.28515625" bestFit="1" customWidth="1"/>
    <col min="5693" max="5693" width="9" bestFit="1" customWidth="1"/>
    <col min="5694" max="5694" width="12.28515625" bestFit="1" customWidth="1"/>
    <col min="5695" max="5695" width="9" bestFit="1" customWidth="1"/>
    <col min="5696" max="5696" width="7.85546875" bestFit="1" customWidth="1"/>
    <col min="5697" max="5697" width="12.28515625" bestFit="1" customWidth="1"/>
    <col min="5698" max="5698" width="8.7109375" bestFit="1" customWidth="1"/>
    <col min="5699" max="5699" width="12.28515625" bestFit="1" customWidth="1"/>
    <col min="5700" max="5700" width="8.7109375" bestFit="1" customWidth="1"/>
    <col min="5701" max="5701" width="12.28515625" bestFit="1" customWidth="1"/>
    <col min="5702" max="5702" width="8.7109375" bestFit="1" customWidth="1"/>
    <col min="5703" max="5703" width="7.85546875" bestFit="1" customWidth="1"/>
    <col min="5704" max="5704" width="12.28515625" bestFit="1" customWidth="1"/>
    <col min="5705" max="5705" width="9" bestFit="1" customWidth="1"/>
    <col min="5706" max="5706" width="12.28515625" bestFit="1" customWidth="1"/>
    <col min="5707" max="5707" width="9" bestFit="1" customWidth="1"/>
    <col min="5708" max="5708" width="12.28515625" bestFit="1" customWidth="1"/>
    <col min="5709" max="5709" width="9" bestFit="1" customWidth="1"/>
    <col min="5710" max="5710" width="12.28515625" bestFit="1" customWidth="1"/>
    <col min="5711" max="5711" width="9" bestFit="1" customWidth="1"/>
    <col min="5712" max="5712" width="12.28515625" bestFit="1" customWidth="1"/>
    <col min="5713" max="5713" width="8.7109375" bestFit="1" customWidth="1"/>
    <col min="5714" max="5714" width="12.28515625" bestFit="1" customWidth="1"/>
    <col min="5715" max="5715" width="9" bestFit="1" customWidth="1"/>
    <col min="5716" max="5716" width="12.28515625" bestFit="1" customWidth="1"/>
    <col min="5717" max="5717" width="8.7109375" bestFit="1" customWidth="1"/>
    <col min="5718" max="5718" width="12.28515625" bestFit="1" customWidth="1"/>
    <col min="5719" max="5719" width="9" bestFit="1" customWidth="1"/>
    <col min="5720" max="5720" width="12.28515625" bestFit="1" customWidth="1"/>
    <col min="5721" max="5721" width="8.7109375" bestFit="1" customWidth="1"/>
    <col min="5722" max="5722" width="12.28515625" bestFit="1" customWidth="1"/>
    <col min="5723" max="5723" width="8.7109375" bestFit="1" customWidth="1"/>
    <col min="5724" max="5724" width="12.28515625" bestFit="1" customWidth="1"/>
    <col min="5725" max="5725" width="8.7109375" bestFit="1" customWidth="1"/>
    <col min="5726" max="5726" width="12.28515625" bestFit="1" customWidth="1"/>
    <col min="5727" max="5727" width="9" bestFit="1" customWidth="1"/>
    <col min="5728" max="5728" width="12.28515625" bestFit="1" customWidth="1"/>
    <col min="5729" max="5729" width="9" bestFit="1" customWidth="1"/>
    <col min="5730" max="5730" width="12.28515625" bestFit="1" customWidth="1"/>
    <col min="5731" max="5731" width="8.7109375" bestFit="1" customWidth="1"/>
    <col min="5732" max="5732" width="12.28515625" bestFit="1" customWidth="1"/>
    <col min="5733" max="5733" width="8.7109375" bestFit="1" customWidth="1"/>
    <col min="5734" max="5734" width="12.28515625" bestFit="1" customWidth="1"/>
    <col min="5735" max="5735" width="9" bestFit="1" customWidth="1"/>
    <col min="5736" max="5736" width="12.28515625" bestFit="1" customWidth="1"/>
    <col min="5737" max="5737" width="8.7109375" bestFit="1" customWidth="1"/>
    <col min="5738" max="5738" width="12.28515625" bestFit="1" customWidth="1"/>
    <col min="5739" max="5739" width="9" bestFit="1" customWidth="1"/>
    <col min="5740" max="5740" width="12.28515625" bestFit="1" customWidth="1"/>
    <col min="5741" max="5741" width="9" bestFit="1" customWidth="1"/>
    <col min="5742" max="5742" width="12.28515625" bestFit="1" customWidth="1"/>
    <col min="5743" max="5744" width="9" bestFit="1" customWidth="1"/>
    <col min="5745" max="5745" width="12.28515625" bestFit="1" customWidth="1"/>
    <col min="5746" max="5746" width="9" bestFit="1" customWidth="1"/>
    <col min="5747" max="5747" width="12.28515625" bestFit="1" customWidth="1"/>
    <col min="5748" max="5748" width="13.7109375" bestFit="1" customWidth="1"/>
  </cols>
  <sheetData>
    <row r="4" spans="1:6" x14ac:dyDescent="0.25">
      <c r="B4" s="36" t="s">
        <v>67</v>
      </c>
      <c r="C4" s="36" t="s">
        <v>20</v>
      </c>
      <c r="D4" s="36" t="s">
        <v>19</v>
      </c>
      <c r="E4" s="36" t="s">
        <v>18</v>
      </c>
      <c r="F4" t="s">
        <v>64</v>
      </c>
    </row>
    <row r="5" spans="1:6" x14ac:dyDescent="0.25">
      <c r="A5" t="str">
        <f>B5&amp;C5</f>
        <v>15552025</v>
      </c>
      <c r="B5" s="133">
        <v>1555</v>
      </c>
      <c r="C5" s="133">
        <v>2025</v>
      </c>
      <c r="D5" s="133" t="s">
        <v>4</v>
      </c>
      <c r="E5" s="133" t="s">
        <v>90</v>
      </c>
      <c r="F5" s="62">
        <v>5037354.8196</v>
      </c>
    </row>
    <row r="6" spans="1:6" x14ac:dyDescent="0.25">
      <c r="A6" t="str">
        <f t="shared" ref="A6:A69" si="0">B6&amp;C6</f>
        <v>15792025</v>
      </c>
      <c r="B6" s="133">
        <v>1579</v>
      </c>
      <c r="C6" s="133">
        <v>2025</v>
      </c>
      <c r="D6" s="133" t="s">
        <v>4</v>
      </c>
      <c r="E6" s="133" t="s">
        <v>141</v>
      </c>
      <c r="F6" s="62">
        <v>1468246.1576</v>
      </c>
    </row>
    <row r="7" spans="1:6" x14ac:dyDescent="0.25">
      <c r="A7" t="str">
        <f t="shared" si="0"/>
        <v>16412025</v>
      </c>
      <c r="B7" s="133">
        <v>1641</v>
      </c>
      <c r="C7" s="133">
        <v>2025</v>
      </c>
      <c r="D7" s="133" t="s">
        <v>4</v>
      </c>
      <c r="E7" s="133" t="s">
        <v>159</v>
      </c>
      <c r="F7" s="62">
        <v>810137.70959999994</v>
      </c>
    </row>
    <row r="8" spans="1:6" x14ac:dyDescent="0.25">
      <c r="A8" t="str">
        <f t="shared" si="0"/>
        <v>16432025</v>
      </c>
      <c r="B8" s="133">
        <v>1643</v>
      </c>
      <c r="C8" s="133">
        <v>2025</v>
      </c>
      <c r="D8" s="133" t="s">
        <v>4</v>
      </c>
      <c r="E8" s="133" t="s">
        <v>5</v>
      </c>
      <c r="F8" s="62">
        <v>3373641.3012000001</v>
      </c>
    </row>
    <row r="9" spans="1:6" x14ac:dyDescent="0.25">
      <c r="A9" t="str">
        <f t="shared" si="0"/>
        <v>16472025</v>
      </c>
      <c r="B9" s="133">
        <v>1647</v>
      </c>
      <c r="C9" s="133">
        <v>2025</v>
      </c>
      <c r="D9" s="133" t="s">
        <v>4</v>
      </c>
      <c r="E9" s="133" t="s">
        <v>117</v>
      </c>
      <c r="F9" s="62">
        <v>4312452.9399999995</v>
      </c>
    </row>
    <row r="10" spans="1:6" x14ac:dyDescent="0.25">
      <c r="A10" t="str">
        <f t="shared" si="0"/>
        <v>16502024</v>
      </c>
      <c r="B10" s="133">
        <v>1650</v>
      </c>
      <c r="C10" s="133">
        <v>2024</v>
      </c>
      <c r="D10" s="133" t="s">
        <v>4</v>
      </c>
      <c r="E10" s="133" t="s">
        <v>6</v>
      </c>
      <c r="F10" s="62">
        <v>2972279.1069999998</v>
      </c>
    </row>
    <row r="11" spans="1:6" x14ac:dyDescent="0.25">
      <c r="A11" t="str">
        <f t="shared" si="0"/>
        <v>16542025</v>
      </c>
      <c r="B11" s="133">
        <v>1654</v>
      </c>
      <c r="C11" s="133">
        <v>2025</v>
      </c>
      <c r="D11" s="133" t="s">
        <v>4</v>
      </c>
      <c r="E11" s="133" t="s">
        <v>102</v>
      </c>
      <c r="F11" s="62">
        <v>4246762.6204000004</v>
      </c>
    </row>
    <row r="12" spans="1:6" x14ac:dyDescent="0.25">
      <c r="A12" t="str">
        <f t="shared" si="0"/>
        <v>16642025</v>
      </c>
      <c r="B12" s="133">
        <v>1664</v>
      </c>
      <c r="C12" s="133">
        <v>2025</v>
      </c>
      <c r="D12" s="133" t="s">
        <v>4</v>
      </c>
      <c r="E12" s="133" t="s">
        <v>7</v>
      </c>
      <c r="F12" s="62">
        <v>6084878.1459999997</v>
      </c>
    </row>
    <row r="13" spans="1:6" x14ac:dyDescent="0.25">
      <c r="A13" t="str">
        <f t="shared" si="0"/>
        <v>16882025</v>
      </c>
      <c r="B13" s="133">
        <v>1688</v>
      </c>
      <c r="C13" s="133">
        <v>2025</v>
      </c>
      <c r="D13" s="133" t="s">
        <v>4</v>
      </c>
      <c r="E13" s="133" t="s">
        <v>89</v>
      </c>
      <c r="F13" s="62">
        <v>3535391.2266000002</v>
      </c>
    </row>
    <row r="14" spans="1:6" x14ac:dyDescent="0.25">
      <c r="A14" t="str">
        <f t="shared" si="0"/>
        <v>18092025</v>
      </c>
      <c r="B14" s="133">
        <v>1809</v>
      </c>
      <c r="C14" s="133">
        <v>2025</v>
      </c>
      <c r="D14" s="133" t="s">
        <v>4</v>
      </c>
      <c r="E14" s="133" t="s">
        <v>116</v>
      </c>
      <c r="F14" s="62">
        <v>1867832.1372</v>
      </c>
    </row>
    <row r="15" spans="1:6" x14ac:dyDescent="0.25">
      <c r="A15" t="str">
        <f t="shared" si="0"/>
        <v>18162024</v>
      </c>
      <c r="B15" s="133">
        <v>1816</v>
      </c>
      <c r="C15" s="133">
        <v>2024</v>
      </c>
      <c r="D15" s="133" t="s">
        <v>4</v>
      </c>
      <c r="E15" s="133" t="s">
        <v>87</v>
      </c>
      <c r="F15" s="62">
        <v>3613713.2</v>
      </c>
    </row>
    <row r="16" spans="1:6" x14ac:dyDescent="0.25">
      <c r="A16" t="str">
        <f t="shared" si="0"/>
        <v>18572024</v>
      </c>
      <c r="B16" s="133">
        <v>1857</v>
      </c>
      <c r="C16" s="133">
        <v>2024</v>
      </c>
      <c r="D16" s="133" t="s">
        <v>4</v>
      </c>
      <c r="E16" s="133" t="s">
        <v>8</v>
      </c>
      <c r="F16" s="62">
        <v>6396272.3640000001</v>
      </c>
    </row>
    <row r="17" spans="1:6" x14ac:dyDescent="0.25">
      <c r="A17" t="str">
        <f t="shared" si="0"/>
        <v>18572025</v>
      </c>
      <c r="B17" s="133">
        <v>1857</v>
      </c>
      <c r="C17" s="133">
        <v>2025</v>
      </c>
      <c r="D17" s="133" t="s">
        <v>4</v>
      </c>
      <c r="E17" s="133" t="s">
        <v>8</v>
      </c>
      <c r="F17" s="62">
        <v>6146497.1651999997</v>
      </c>
    </row>
    <row r="18" spans="1:6" x14ac:dyDescent="0.25">
      <c r="A18" t="str">
        <f t="shared" si="0"/>
        <v>18702025</v>
      </c>
      <c r="B18" s="133">
        <v>1870</v>
      </c>
      <c r="C18" s="133">
        <v>2025</v>
      </c>
      <c r="D18" s="133" t="s">
        <v>4</v>
      </c>
      <c r="E18" s="133" t="s">
        <v>118</v>
      </c>
      <c r="F18" s="62">
        <v>2852858.0403999998</v>
      </c>
    </row>
    <row r="19" spans="1:6" x14ac:dyDescent="0.25">
      <c r="A19" t="str">
        <f t="shared" si="0"/>
        <v>18722025</v>
      </c>
      <c r="B19" s="133">
        <v>1872</v>
      </c>
      <c r="C19" s="133">
        <v>2025</v>
      </c>
      <c r="D19" s="133" t="s">
        <v>4</v>
      </c>
      <c r="E19" s="133" t="s">
        <v>120</v>
      </c>
      <c r="F19" s="62">
        <v>3317492.9004000002</v>
      </c>
    </row>
    <row r="20" spans="1:6" x14ac:dyDescent="0.25">
      <c r="A20" t="str">
        <f t="shared" si="0"/>
        <v>18802025</v>
      </c>
      <c r="B20" s="133">
        <v>1880</v>
      </c>
      <c r="C20" s="133">
        <v>2025</v>
      </c>
      <c r="D20" s="133" t="s">
        <v>4</v>
      </c>
      <c r="E20" s="133" t="s">
        <v>9</v>
      </c>
      <c r="F20" s="62">
        <v>11777693.944800001</v>
      </c>
    </row>
    <row r="21" spans="1:6" x14ac:dyDescent="0.25">
      <c r="A21" t="str">
        <f t="shared" si="0"/>
        <v>20082025</v>
      </c>
      <c r="B21" s="133">
        <v>2008</v>
      </c>
      <c r="C21" s="133">
        <v>2025</v>
      </c>
      <c r="D21" s="133" t="s">
        <v>4</v>
      </c>
      <c r="E21" s="133" t="s">
        <v>101</v>
      </c>
      <c r="F21" s="62">
        <v>3317492.9004000002</v>
      </c>
    </row>
    <row r="22" spans="1:6" x14ac:dyDescent="0.25">
      <c r="A22" t="str">
        <f t="shared" si="0"/>
        <v>20132025</v>
      </c>
      <c r="B22" s="133">
        <v>2013</v>
      </c>
      <c r="C22" s="133">
        <v>2025</v>
      </c>
      <c r="D22" s="133" t="s">
        <v>4</v>
      </c>
      <c r="E22" s="133" t="s">
        <v>10</v>
      </c>
      <c r="F22" s="62">
        <v>7710079.7774</v>
      </c>
    </row>
    <row r="23" spans="1:6" x14ac:dyDescent="0.25">
      <c r="A23" t="str">
        <f t="shared" si="0"/>
        <v>20212024</v>
      </c>
      <c r="B23" s="133">
        <v>2021</v>
      </c>
      <c r="C23" s="133">
        <v>2024</v>
      </c>
      <c r="D23" s="133" t="s">
        <v>4</v>
      </c>
      <c r="E23" s="133" t="s">
        <v>11</v>
      </c>
      <c r="F23" s="62">
        <v>7137083.5700000003</v>
      </c>
    </row>
    <row r="24" spans="1:6" x14ac:dyDescent="0.25">
      <c r="A24" t="str">
        <f t="shared" si="0"/>
        <v>20212025</v>
      </c>
      <c r="B24" s="133">
        <v>2021</v>
      </c>
      <c r="C24" s="133">
        <v>2025</v>
      </c>
      <c r="D24" s="133" t="s">
        <v>4</v>
      </c>
      <c r="E24" s="133" t="s">
        <v>11</v>
      </c>
      <c r="F24" s="62">
        <v>7617651.2485999996</v>
      </c>
    </row>
    <row r="25" spans="1:6" x14ac:dyDescent="0.25">
      <c r="A25" t="str">
        <f t="shared" si="0"/>
        <v>20232025</v>
      </c>
      <c r="B25" s="133">
        <v>2023</v>
      </c>
      <c r="C25" s="133">
        <v>2025</v>
      </c>
      <c r="D25" s="133" t="s">
        <v>4</v>
      </c>
      <c r="E25" s="133" t="s">
        <v>12</v>
      </c>
      <c r="F25" s="62">
        <v>6855115.8859999999</v>
      </c>
    </row>
    <row r="26" spans="1:6" x14ac:dyDescent="0.25">
      <c r="A26" t="str">
        <f t="shared" si="0"/>
        <v>20362025</v>
      </c>
      <c r="B26" s="133">
        <v>2036</v>
      </c>
      <c r="C26" s="133">
        <v>2025</v>
      </c>
      <c r="D26" s="133" t="s">
        <v>4</v>
      </c>
      <c r="E26" s="133" t="s">
        <v>88</v>
      </c>
      <c r="F26" s="62">
        <v>7771698.7966</v>
      </c>
    </row>
    <row r="27" spans="1:6" x14ac:dyDescent="0.25">
      <c r="A27" t="str">
        <f t="shared" si="0"/>
        <v>20432023</v>
      </c>
      <c r="B27" s="133">
        <v>2043</v>
      </c>
      <c r="C27" s="133">
        <v>2023</v>
      </c>
      <c r="D27" s="133" t="s">
        <v>4</v>
      </c>
      <c r="E27" s="133" t="s">
        <v>13</v>
      </c>
      <c r="F27" s="62">
        <v>4642115.9183999998</v>
      </c>
    </row>
    <row r="28" spans="1:6" x14ac:dyDescent="0.25">
      <c r="A28" t="str">
        <f t="shared" si="0"/>
        <v>20622025</v>
      </c>
      <c r="B28" s="133">
        <v>2062</v>
      </c>
      <c r="C28" s="133">
        <v>2025</v>
      </c>
      <c r="D28" s="133" t="s">
        <v>4</v>
      </c>
      <c r="E28" s="133" t="s">
        <v>119</v>
      </c>
      <c r="F28" s="62">
        <v>3317492.9004000002</v>
      </c>
    </row>
    <row r="29" spans="1:6" x14ac:dyDescent="0.25">
      <c r="A29" t="str">
        <f t="shared" si="0"/>
        <v>21632024</v>
      </c>
      <c r="B29" s="133">
        <v>2163</v>
      </c>
      <c r="C29" s="133">
        <v>2024</v>
      </c>
      <c r="D29" s="133" t="s">
        <v>4</v>
      </c>
      <c r="E29" s="133" t="s">
        <v>14</v>
      </c>
      <c r="F29" s="62">
        <v>3143930.4840000002</v>
      </c>
    </row>
    <row r="30" spans="1:6" x14ac:dyDescent="0.25">
      <c r="A30" t="str">
        <f t="shared" si="0"/>
        <v>23082025</v>
      </c>
      <c r="B30" s="133">
        <v>2308</v>
      </c>
      <c r="C30" s="133">
        <v>2025</v>
      </c>
      <c r="D30" s="133" t="s">
        <v>4</v>
      </c>
      <c r="E30" s="133" t="s">
        <v>91</v>
      </c>
      <c r="F30" s="62">
        <v>6986056.3017999995</v>
      </c>
    </row>
    <row r="31" spans="1:6" x14ac:dyDescent="0.25">
      <c r="A31" t="str">
        <f t="shared" si="0"/>
        <v>23212025</v>
      </c>
      <c r="B31" s="133">
        <v>2321</v>
      </c>
      <c r="C31" s="133">
        <v>2025</v>
      </c>
      <c r="D31" s="133" t="s">
        <v>4</v>
      </c>
      <c r="E31" s="133" t="s">
        <v>79</v>
      </c>
      <c r="F31" s="62">
        <v>8700956.2598000001</v>
      </c>
    </row>
    <row r="32" spans="1:6" x14ac:dyDescent="0.25">
      <c r="A32" t="str">
        <f t="shared" si="0"/>
        <v>23232024</v>
      </c>
      <c r="B32" s="133">
        <v>2323</v>
      </c>
      <c r="C32" s="133">
        <v>2024</v>
      </c>
      <c r="D32" s="133" t="s">
        <v>4</v>
      </c>
      <c r="E32" s="133" t="s">
        <v>94</v>
      </c>
      <c r="F32" s="62">
        <v>3523370.37</v>
      </c>
    </row>
    <row r="33" spans="1:6" x14ac:dyDescent="0.25">
      <c r="A33" t="str">
        <f t="shared" si="0"/>
        <v>23232025</v>
      </c>
      <c r="B33" s="133">
        <v>2323</v>
      </c>
      <c r="C33" s="133">
        <v>2025</v>
      </c>
      <c r="D33" s="133" t="s">
        <v>4</v>
      </c>
      <c r="E33" s="133" t="s">
        <v>94</v>
      </c>
      <c r="F33" s="62">
        <v>7257122.5836000005</v>
      </c>
    </row>
    <row r="34" spans="1:6" x14ac:dyDescent="0.25">
      <c r="A34" t="str">
        <f t="shared" si="0"/>
        <v>23712024</v>
      </c>
      <c r="B34" s="133">
        <v>2371</v>
      </c>
      <c r="C34" s="133">
        <v>2024</v>
      </c>
      <c r="D34" s="133" t="s">
        <v>4</v>
      </c>
      <c r="E34" s="133" t="s">
        <v>92</v>
      </c>
      <c r="F34" s="62">
        <v>3695021.747</v>
      </c>
    </row>
    <row r="35" spans="1:6" x14ac:dyDescent="0.25">
      <c r="A35" t="str">
        <f t="shared" si="0"/>
        <v>23712025</v>
      </c>
      <c r="B35" s="133">
        <v>2371</v>
      </c>
      <c r="C35" s="133">
        <v>2025</v>
      </c>
      <c r="D35" s="133" t="s">
        <v>4</v>
      </c>
      <c r="E35" s="133" t="s">
        <v>92</v>
      </c>
      <c r="F35" s="62">
        <v>6246628.0713999998</v>
      </c>
    </row>
    <row r="36" spans="1:6" x14ac:dyDescent="0.25">
      <c r="A36" t="str">
        <f t="shared" si="0"/>
        <v>24552025</v>
      </c>
      <c r="B36" s="133">
        <v>2455</v>
      </c>
      <c r="C36" s="133">
        <v>2025</v>
      </c>
      <c r="D36" s="133" t="s">
        <v>4</v>
      </c>
      <c r="E36" s="133" t="s">
        <v>160</v>
      </c>
      <c r="F36" s="62">
        <v>3317492.9004000002</v>
      </c>
    </row>
    <row r="37" spans="1:6" x14ac:dyDescent="0.25">
      <c r="A37" t="str">
        <f t="shared" si="0"/>
        <v>24592024</v>
      </c>
      <c r="B37" s="133">
        <v>2459</v>
      </c>
      <c r="C37" s="133">
        <v>2024</v>
      </c>
      <c r="D37" s="133" t="s">
        <v>4</v>
      </c>
      <c r="E37" s="133" t="s">
        <v>161</v>
      </c>
      <c r="F37" s="62">
        <v>3523370.37</v>
      </c>
    </row>
    <row r="38" spans="1:6" x14ac:dyDescent="0.25">
      <c r="A38" t="str">
        <f t="shared" si="0"/>
        <v>24592025</v>
      </c>
      <c r="B38" s="133">
        <v>2459</v>
      </c>
      <c r="C38" s="133">
        <v>2025</v>
      </c>
      <c r="D38" s="133" t="s">
        <v>4</v>
      </c>
      <c r="E38" s="133" t="s">
        <v>161</v>
      </c>
      <c r="F38" s="62">
        <v>2109442.2644000002</v>
      </c>
    </row>
    <row r="39" spans="1:6" x14ac:dyDescent="0.25">
      <c r="A39" t="str">
        <f t="shared" si="0"/>
        <v>24632025</v>
      </c>
      <c r="B39" s="133">
        <v>2463</v>
      </c>
      <c r="C39" s="133">
        <v>2025</v>
      </c>
      <c r="D39" s="133" t="s">
        <v>4</v>
      </c>
      <c r="E39" s="133" t="s">
        <v>164</v>
      </c>
      <c r="F39" s="62">
        <v>8182677.4718000004</v>
      </c>
    </row>
    <row r="40" spans="1:6" x14ac:dyDescent="0.25">
      <c r="A40" t="str">
        <f t="shared" si="0"/>
        <v>24642025</v>
      </c>
      <c r="B40" s="133">
        <v>2464</v>
      </c>
      <c r="C40" s="133">
        <v>2025</v>
      </c>
      <c r="D40" s="133" t="s">
        <v>4</v>
      </c>
      <c r="E40" s="133" t="s">
        <v>154</v>
      </c>
      <c r="F40" s="62">
        <v>1960759.1092000001</v>
      </c>
    </row>
    <row r="41" spans="1:6" x14ac:dyDescent="0.25">
      <c r="A41" t="str">
        <f t="shared" si="0"/>
        <v>25002024</v>
      </c>
      <c r="B41" s="133">
        <v>2500</v>
      </c>
      <c r="C41" s="133">
        <v>2024</v>
      </c>
      <c r="D41" s="133" t="s">
        <v>4</v>
      </c>
      <c r="E41" s="133" t="s">
        <v>165</v>
      </c>
      <c r="F41" s="62">
        <v>4426798.67</v>
      </c>
    </row>
    <row r="42" spans="1:6" x14ac:dyDescent="0.25">
      <c r="A42" t="str">
        <f t="shared" si="0"/>
        <v>25002025</v>
      </c>
      <c r="B42" s="133">
        <v>2500</v>
      </c>
      <c r="C42" s="133">
        <v>2025</v>
      </c>
      <c r="D42" s="133" t="s">
        <v>4</v>
      </c>
      <c r="E42" s="133" t="s">
        <v>165</v>
      </c>
      <c r="F42" s="62">
        <v>11644035.5836</v>
      </c>
    </row>
    <row r="43" spans="1:6" x14ac:dyDescent="0.25">
      <c r="A43" t="str">
        <f t="shared" si="0"/>
        <v>31332024</v>
      </c>
      <c r="B43" s="133">
        <v>3133</v>
      </c>
      <c r="C43" s="133">
        <v>2024</v>
      </c>
      <c r="D43" s="133" t="s">
        <v>4</v>
      </c>
      <c r="E43" s="133" t="s">
        <v>15</v>
      </c>
      <c r="F43" s="62">
        <v>2909039.1260000002</v>
      </c>
    </row>
    <row r="44" spans="1:6" x14ac:dyDescent="0.25">
      <c r="A44" t="str">
        <f t="shared" si="0"/>
        <v>31332025</v>
      </c>
      <c r="B44" s="133">
        <v>3133</v>
      </c>
      <c r="C44" s="133">
        <v>2025</v>
      </c>
      <c r="D44" s="133" t="s">
        <v>4</v>
      </c>
      <c r="E44" s="133" t="s">
        <v>15</v>
      </c>
      <c r="F44" s="62">
        <v>1960759.1092000001</v>
      </c>
    </row>
    <row r="45" spans="1:6" x14ac:dyDescent="0.25">
      <c r="A45" t="str">
        <f t="shared" si="0"/>
        <v>31342025</v>
      </c>
      <c r="B45" s="133">
        <v>3134</v>
      </c>
      <c r="C45" s="133">
        <v>2025</v>
      </c>
      <c r="D45" s="133" t="s">
        <v>4</v>
      </c>
      <c r="E45" s="133" t="s">
        <v>16</v>
      </c>
      <c r="F45" s="62">
        <v>3003927.1860000002</v>
      </c>
    </row>
    <row r="46" spans="1:6" x14ac:dyDescent="0.25">
      <c r="A46" t="str">
        <f t="shared" si="0"/>
        <v>31522024</v>
      </c>
      <c r="B46" s="133">
        <v>3152</v>
      </c>
      <c r="C46" s="133">
        <v>2024</v>
      </c>
      <c r="D46" s="133" t="s">
        <v>4</v>
      </c>
      <c r="E46" s="133" t="s">
        <v>17</v>
      </c>
      <c r="F46" s="62">
        <v>5809043.9689999996</v>
      </c>
    </row>
    <row r="47" spans="1:6" x14ac:dyDescent="0.25">
      <c r="A47" t="str">
        <f t="shared" si="0"/>
        <v>31622024</v>
      </c>
      <c r="B47" s="133">
        <v>3162</v>
      </c>
      <c r="C47" s="133">
        <v>2024</v>
      </c>
      <c r="D47" s="133" t="s">
        <v>4</v>
      </c>
      <c r="E47" s="133" t="s">
        <v>93</v>
      </c>
      <c r="F47" s="62">
        <v>6342066.6660000002</v>
      </c>
    </row>
    <row r="48" spans="1:6" x14ac:dyDescent="0.25">
      <c r="A48" t="str">
        <f t="shared" si="0"/>
        <v>31622025</v>
      </c>
      <c r="B48" s="133">
        <v>3162</v>
      </c>
      <c r="C48" s="133">
        <v>2025</v>
      </c>
      <c r="D48" s="133" t="s">
        <v>4</v>
      </c>
      <c r="E48" s="133" t="s">
        <v>93</v>
      </c>
      <c r="F48" s="62">
        <v>6616342.1865999997</v>
      </c>
    </row>
    <row r="49" spans="1:6" x14ac:dyDescent="0.25">
      <c r="A49" t="str">
        <f t="shared" si="0"/>
        <v>31702025</v>
      </c>
      <c r="B49" s="133">
        <v>3170</v>
      </c>
      <c r="C49" s="133">
        <v>2025</v>
      </c>
      <c r="D49" s="133" t="s">
        <v>4</v>
      </c>
      <c r="E49" s="133" t="s">
        <v>124</v>
      </c>
      <c r="F49" s="62">
        <v>4191006.4372</v>
      </c>
    </row>
    <row r="50" spans="1:6" x14ac:dyDescent="0.25">
      <c r="A50" t="str">
        <f t="shared" si="0"/>
        <v>37422025</v>
      </c>
      <c r="B50" s="133">
        <v>3742</v>
      </c>
      <c r="C50" s="133">
        <v>2025</v>
      </c>
      <c r="D50" s="133" t="s">
        <v>4</v>
      </c>
      <c r="E50" s="133" t="s">
        <v>125</v>
      </c>
      <c r="F50" s="62">
        <v>2806394.5543999998</v>
      </c>
    </row>
    <row r="51" spans="1:6" x14ac:dyDescent="0.25">
      <c r="A51" t="str">
        <f t="shared" si="0"/>
        <v>42142024</v>
      </c>
      <c r="B51" s="133">
        <v>4214</v>
      </c>
      <c r="C51" s="133">
        <v>2024</v>
      </c>
      <c r="D51" s="133" t="s">
        <v>4</v>
      </c>
      <c r="E51" s="133" t="s">
        <v>115</v>
      </c>
      <c r="F51" s="62">
        <v>5637392.5920000002</v>
      </c>
    </row>
    <row r="52" spans="1:6" x14ac:dyDescent="0.25">
      <c r="A52" t="str">
        <f t="shared" si="0"/>
        <v>42142025</v>
      </c>
      <c r="B52" s="133">
        <v>4214</v>
      </c>
      <c r="C52" s="133">
        <v>2025</v>
      </c>
      <c r="D52" s="133" t="s">
        <v>4</v>
      </c>
      <c r="E52" s="133" t="s">
        <v>115</v>
      </c>
      <c r="F52" s="62">
        <v>4221956.9000000004</v>
      </c>
    </row>
    <row r="53" spans="1:6" x14ac:dyDescent="0.25">
      <c r="A53" t="str">
        <f t="shared" si="0"/>
        <v>42182024</v>
      </c>
      <c r="B53" s="133">
        <v>4218</v>
      </c>
      <c r="C53" s="133">
        <v>2024</v>
      </c>
      <c r="D53" s="133" t="s">
        <v>4</v>
      </c>
      <c r="E53" s="133" t="s">
        <v>166</v>
      </c>
      <c r="F53" s="62">
        <v>3514336.0869999998</v>
      </c>
    </row>
    <row r="54" spans="1:6" x14ac:dyDescent="0.25">
      <c r="A54" t="str">
        <f t="shared" si="0"/>
        <v>42182025</v>
      </c>
      <c r="B54" s="133">
        <v>4218</v>
      </c>
      <c r="C54" s="133">
        <v>2025</v>
      </c>
      <c r="D54" s="133" t="s">
        <v>4</v>
      </c>
      <c r="E54" s="133" t="s">
        <v>166</v>
      </c>
      <c r="F54" s="62">
        <v>5628206.1204000004</v>
      </c>
    </row>
    <row r="55" spans="1:6" x14ac:dyDescent="0.25">
      <c r="A55" t="str">
        <f t="shared" si="0"/>
        <v>42202025</v>
      </c>
      <c r="B55" s="133">
        <v>4220</v>
      </c>
      <c r="C55" s="133">
        <v>2025</v>
      </c>
      <c r="D55" s="133" t="s">
        <v>4</v>
      </c>
      <c r="E55" s="133" t="s">
        <v>126</v>
      </c>
      <c r="F55" s="62">
        <v>3726371.5772000002</v>
      </c>
    </row>
    <row r="56" spans="1:6" x14ac:dyDescent="0.25">
      <c r="A56" t="str">
        <f t="shared" si="0"/>
        <v>42212025</v>
      </c>
      <c r="B56" s="133">
        <v>4221</v>
      </c>
      <c r="C56" s="133">
        <v>2025</v>
      </c>
      <c r="D56" s="133" t="s">
        <v>4</v>
      </c>
      <c r="E56" s="133" t="s">
        <v>114</v>
      </c>
      <c r="F56" s="62">
        <v>3317492.9004000002</v>
      </c>
    </row>
    <row r="57" spans="1:6" x14ac:dyDescent="0.25">
      <c r="A57" t="str">
        <f t="shared" si="0"/>
        <v>(пусто)Итого 2023 год</v>
      </c>
      <c r="B57" s="133" t="s">
        <v>74</v>
      </c>
      <c r="C57" s="133" t="s">
        <v>81</v>
      </c>
      <c r="D57" s="133" t="s">
        <v>74</v>
      </c>
      <c r="E57" s="133" t="s">
        <v>74</v>
      </c>
      <c r="F57" s="62">
        <v>4642115.9183999998</v>
      </c>
    </row>
    <row r="58" spans="1:6" x14ac:dyDescent="0.25">
      <c r="A58" t="str">
        <f t="shared" si="0"/>
        <v xml:space="preserve">(пусто)Итого 2024 год </v>
      </c>
      <c r="B58" s="133" t="s">
        <v>74</v>
      </c>
      <c r="C58" s="133" t="s">
        <v>82</v>
      </c>
      <c r="D58" s="133" t="s">
        <v>74</v>
      </c>
      <c r="E58" s="133" t="s">
        <v>74</v>
      </c>
      <c r="F58" s="62">
        <v>73996009.380800009</v>
      </c>
    </row>
    <row r="59" spans="1:6" x14ac:dyDescent="0.25">
      <c r="A59" t="str">
        <f t="shared" si="0"/>
        <v>(пусто)Итого 2025 год</v>
      </c>
      <c r="B59" s="133" t="s">
        <v>74</v>
      </c>
      <c r="C59" s="133" t="s">
        <v>83</v>
      </c>
      <c r="D59" s="133" t="s">
        <v>74</v>
      </c>
      <c r="E59" s="133" t="s">
        <v>74</v>
      </c>
      <c r="F59" s="62">
        <v>362306402.50739998</v>
      </c>
    </row>
    <row r="60" spans="1:6" x14ac:dyDescent="0.25">
      <c r="A60" t="str">
        <f t="shared" si="0"/>
        <v>(пусто)(пусто)</v>
      </c>
      <c r="B60" s="133" t="s">
        <v>74</v>
      </c>
      <c r="C60" s="133" t="s">
        <v>74</v>
      </c>
      <c r="D60" s="133" t="s">
        <v>73</v>
      </c>
      <c r="E60" s="133" t="s">
        <v>74</v>
      </c>
      <c r="F60" s="62">
        <v>440944527.80659997</v>
      </c>
    </row>
    <row r="61" spans="1:6" x14ac:dyDescent="0.25">
      <c r="A61" t="str">
        <f t="shared" si="0"/>
        <v>(пусто)</v>
      </c>
      <c r="B61" s="133" t="s">
        <v>74</v>
      </c>
      <c r="D61" s="133" t="s">
        <v>74</v>
      </c>
      <c r="E61" s="133" t="s">
        <v>74</v>
      </c>
      <c r="F61" s="62"/>
    </row>
    <row r="62" spans="1:6" x14ac:dyDescent="0.25">
      <c r="A62" t="str">
        <f t="shared" si="0"/>
        <v>13732025</v>
      </c>
      <c r="B62" s="133">
        <v>1373</v>
      </c>
      <c r="C62" s="133">
        <v>2025</v>
      </c>
      <c r="D62" s="133" t="s">
        <v>4</v>
      </c>
      <c r="E62" s="133" t="s">
        <v>143</v>
      </c>
      <c r="F62" s="62">
        <v>14843848.9044</v>
      </c>
    </row>
    <row r="63" spans="1:6" x14ac:dyDescent="0.25">
      <c r="A63" t="str">
        <f t="shared" si="0"/>
        <v>23342025</v>
      </c>
      <c r="B63" s="133">
        <v>2334</v>
      </c>
      <c r="C63" s="133">
        <v>2025</v>
      </c>
      <c r="D63" s="133" t="s">
        <v>4</v>
      </c>
      <c r="E63" s="133" t="s">
        <v>142</v>
      </c>
      <c r="F63" s="62">
        <v>8838061.8460000008</v>
      </c>
    </row>
    <row r="64" spans="1:6" x14ac:dyDescent="0.25">
      <c r="A64" t="str">
        <f t="shared" si="0"/>
        <v>15642025</v>
      </c>
      <c r="B64" s="133">
        <v>1564</v>
      </c>
      <c r="C64" s="133">
        <v>2025</v>
      </c>
      <c r="D64" s="133" t="s">
        <v>4</v>
      </c>
      <c r="E64" s="133" t="s">
        <v>105</v>
      </c>
      <c r="F64" s="62">
        <v>1250806.44</v>
      </c>
    </row>
    <row r="65" spans="1:6" x14ac:dyDescent="0.25">
      <c r="A65" t="str">
        <f t="shared" si="0"/>
        <v>15662025</v>
      </c>
      <c r="B65" s="133">
        <v>1566</v>
      </c>
      <c r="C65" s="133">
        <v>2025</v>
      </c>
      <c r="D65" s="133" t="s">
        <v>4</v>
      </c>
      <c r="E65" s="133" t="s">
        <v>107</v>
      </c>
      <c r="F65" s="62">
        <v>662786.46</v>
      </c>
    </row>
    <row r="66" spans="1:6" x14ac:dyDescent="0.25">
      <c r="A66" t="str">
        <f t="shared" si="0"/>
        <v>31312025</v>
      </c>
      <c r="B66" s="133">
        <v>3131</v>
      </c>
      <c r="C66" s="133">
        <v>2025</v>
      </c>
      <c r="D66" s="133" t="s">
        <v>4</v>
      </c>
      <c r="E66" s="133" t="s">
        <v>95</v>
      </c>
      <c r="F66" s="62">
        <v>3695952.2423999999</v>
      </c>
    </row>
    <row r="67" spans="1:6" x14ac:dyDescent="0.25">
      <c r="A67" t="str">
        <f t="shared" si="0"/>
        <v>28672025</v>
      </c>
      <c r="B67" s="133">
        <v>2867</v>
      </c>
      <c r="C67" s="133">
        <v>2025</v>
      </c>
      <c r="D67" s="133" t="s">
        <v>4</v>
      </c>
      <c r="E67" s="133" t="s">
        <v>96</v>
      </c>
      <c r="F67" s="62">
        <v>1818363.6924000001</v>
      </c>
    </row>
    <row r="68" spans="1:6" x14ac:dyDescent="0.25">
      <c r="A68" t="str">
        <f t="shared" si="0"/>
        <v>16232025</v>
      </c>
      <c r="B68" s="133">
        <v>1623</v>
      </c>
      <c r="C68" s="133">
        <v>2025</v>
      </c>
      <c r="D68" s="133" t="s">
        <v>4</v>
      </c>
      <c r="E68" s="133" t="s">
        <v>97</v>
      </c>
      <c r="F68" s="62">
        <v>675410.96400000004</v>
      </c>
    </row>
    <row r="69" spans="1:6" x14ac:dyDescent="0.25">
      <c r="A69" t="str">
        <f t="shared" si="0"/>
        <v>16222025</v>
      </c>
      <c r="B69" s="133">
        <v>1622</v>
      </c>
      <c r="C69" s="133">
        <v>2025</v>
      </c>
      <c r="D69" s="133" t="s">
        <v>4</v>
      </c>
      <c r="E69" s="133" t="s">
        <v>98</v>
      </c>
      <c r="F69" s="62">
        <v>1281387.156</v>
      </c>
    </row>
    <row r="70" spans="1:6" x14ac:dyDescent="0.25">
      <c r="A70" t="str">
        <f t="shared" ref="A70:A117" si="1">B70&amp;C70</f>
        <v>16202025</v>
      </c>
      <c r="B70" s="133">
        <v>1620</v>
      </c>
      <c r="C70" s="133">
        <v>2025</v>
      </c>
      <c r="D70" s="133" t="s">
        <v>4</v>
      </c>
      <c r="E70" s="133" t="s">
        <v>99</v>
      </c>
      <c r="F70" s="62">
        <v>2349261.8774000001</v>
      </c>
    </row>
    <row r="71" spans="1:6" x14ac:dyDescent="0.25">
      <c r="A71" t="str">
        <f t="shared" si="1"/>
        <v>31072025</v>
      </c>
      <c r="B71" s="133">
        <v>3107</v>
      </c>
      <c r="C71" s="133">
        <v>2025</v>
      </c>
      <c r="D71" s="133" t="s">
        <v>4</v>
      </c>
      <c r="E71" s="133" t="s">
        <v>100</v>
      </c>
      <c r="F71" s="62">
        <v>2036943.2924000002</v>
      </c>
    </row>
    <row r="72" spans="1:6" x14ac:dyDescent="0.25">
      <c r="A72" t="str">
        <f t="shared" si="1"/>
        <v>20222025</v>
      </c>
      <c r="B72" s="133">
        <v>2022</v>
      </c>
      <c r="C72" s="133">
        <v>2025</v>
      </c>
      <c r="D72" s="133" t="s">
        <v>4</v>
      </c>
      <c r="E72" s="133" t="s">
        <v>103</v>
      </c>
      <c r="F72" s="62">
        <v>656474.20799999998</v>
      </c>
    </row>
    <row r="73" spans="1:6" x14ac:dyDescent="0.25">
      <c r="A73" t="str">
        <f t="shared" si="1"/>
        <v>20182025</v>
      </c>
      <c r="B73" s="133">
        <v>2018</v>
      </c>
      <c r="C73" s="133">
        <v>2025</v>
      </c>
      <c r="D73" s="133" t="s">
        <v>4</v>
      </c>
      <c r="E73" s="133" t="s">
        <v>104</v>
      </c>
      <c r="F73" s="62">
        <v>4947800.5104</v>
      </c>
    </row>
    <row r="74" spans="1:6" x14ac:dyDescent="0.25">
      <c r="A74" t="str">
        <f t="shared" si="1"/>
        <v>23182025</v>
      </c>
      <c r="B74" s="133">
        <v>2318</v>
      </c>
      <c r="C74" s="133">
        <v>2025</v>
      </c>
      <c r="D74" s="133" t="s">
        <v>4</v>
      </c>
      <c r="E74" s="133" t="s">
        <v>106</v>
      </c>
      <c r="F74" s="62">
        <v>1691683.5360000001</v>
      </c>
    </row>
    <row r="75" spans="1:6" x14ac:dyDescent="0.25">
      <c r="A75" t="str">
        <f t="shared" si="1"/>
        <v>16662025</v>
      </c>
      <c r="B75" s="133">
        <v>1666</v>
      </c>
      <c r="C75" s="133">
        <v>2025</v>
      </c>
      <c r="D75" s="133" t="s">
        <v>4</v>
      </c>
      <c r="E75" s="133" t="s">
        <v>108</v>
      </c>
      <c r="F75" s="62">
        <v>3345708.054</v>
      </c>
    </row>
    <row r="76" spans="1:6" x14ac:dyDescent="0.25">
      <c r="A76" t="str">
        <f t="shared" si="1"/>
        <v>16732025</v>
      </c>
      <c r="B76" s="133">
        <v>1673</v>
      </c>
      <c r="C76" s="133">
        <v>2025</v>
      </c>
      <c r="D76" s="133" t="s">
        <v>4</v>
      </c>
      <c r="E76" s="133" t="s">
        <v>109</v>
      </c>
      <c r="F76" s="62">
        <v>5666020.3912000004</v>
      </c>
    </row>
    <row r="77" spans="1:6" x14ac:dyDescent="0.25">
      <c r="A77" t="str">
        <f t="shared" si="1"/>
        <v>16782025</v>
      </c>
      <c r="B77" s="133">
        <v>1678</v>
      </c>
      <c r="C77" s="133">
        <v>2025</v>
      </c>
      <c r="D77" s="133" t="s">
        <v>4</v>
      </c>
      <c r="E77" s="133" t="s">
        <v>163</v>
      </c>
      <c r="F77" s="62">
        <v>542853.67200000002</v>
      </c>
    </row>
    <row r="78" spans="1:6" x14ac:dyDescent="0.25">
      <c r="A78" t="str">
        <f t="shared" si="1"/>
        <v>16752025</v>
      </c>
      <c r="B78" s="133">
        <v>1675</v>
      </c>
      <c r="C78" s="133">
        <v>2025</v>
      </c>
      <c r="D78" s="133" t="s">
        <v>4</v>
      </c>
      <c r="E78" s="133" t="s">
        <v>110</v>
      </c>
      <c r="F78" s="62">
        <v>5666020.3912000004</v>
      </c>
    </row>
    <row r="79" spans="1:6" x14ac:dyDescent="0.25">
      <c r="A79" t="str">
        <f t="shared" si="1"/>
        <v>24312025</v>
      </c>
      <c r="B79" s="133">
        <v>2431</v>
      </c>
      <c r="C79" s="133">
        <v>2025</v>
      </c>
      <c r="D79" s="133" t="s">
        <v>4</v>
      </c>
      <c r="E79" s="133" t="s">
        <v>111</v>
      </c>
      <c r="F79" s="62">
        <v>7009453.5115999999</v>
      </c>
    </row>
    <row r="80" spans="1:6" x14ac:dyDescent="0.25">
      <c r="A80" t="str">
        <f t="shared" si="1"/>
        <v>24342025</v>
      </c>
      <c r="B80" s="133">
        <v>2434</v>
      </c>
      <c r="C80" s="133">
        <v>2025</v>
      </c>
      <c r="D80" s="133" t="s">
        <v>4</v>
      </c>
      <c r="E80" s="133" t="s">
        <v>112</v>
      </c>
      <c r="F80" s="62">
        <v>3069482.6808000002</v>
      </c>
    </row>
    <row r="81" spans="1:6" x14ac:dyDescent="0.25">
      <c r="A81" t="str">
        <f t="shared" si="1"/>
        <v>24432025</v>
      </c>
      <c r="B81" s="133">
        <v>2443</v>
      </c>
      <c r="C81" s="133">
        <v>2025</v>
      </c>
      <c r="D81" s="133" t="s">
        <v>4</v>
      </c>
      <c r="E81" s="133" t="s">
        <v>113</v>
      </c>
      <c r="F81" s="62">
        <v>3919961.6047999999</v>
      </c>
    </row>
    <row r="82" spans="1:6" x14ac:dyDescent="0.25">
      <c r="A82" t="str">
        <f t="shared" si="1"/>
        <v>18292025</v>
      </c>
      <c r="B82" s="133">
        <v>1829</v>
      </c>
      <c r="C82" s="133">
        <v>2025</v>
      </c>
      <c r="D82" s="133" t="s">
        <v>4</v>
      </c>
      <c r="E82" s="133" t="s">
        <v>155</v>
      </c>
      <c r="F82" s="62">
        <v>1321160.4720000001</v>
      </c>
    </row>
    <row r="83" spans="1:6" x14ac:dyDescent="0.25">
      <c r="A83" t="str">
        <f t="shared" si="1"/>
        <v>20302025</v>
      </c>
      <c r="B83" s="133">
        <v>2030</v>
      </c>
      <c r="C83" s="133">
        <v>2025</v>
      </c>
      <c r="D83" s="133" t="s">
        <v>4</v>
      </c>
      <c r="E83" s="133" t="s">
        <v>121</v>
      </c>
      <c r="F83" s="62">
        <v>8017385.3311999999</v>
      </c>
    </row>
    <row r="84" spans="1:6" x14ac:dyDescent="0.25">
      <c r="A84" t="str">
        <f t="shared" si="1"/>
        <v>20342025</v>
      </c>
      <c r="B84" s="133">
        <v>2034</v>
      </c>
      <c r="C84" s="133">
        <v>2025</v>
      </c>
      <c r="D84" s="133" t="s">
        <v>4</v>
      </c>
      <c r="E84" s="133" t="s">
        <v>122</v>
      </c>
      <c r="F84" s="62">
        <v>637537.45200000005</v>
      </c>
    </row>
    <row r="85" spans="1:6" x14ac:dyDescent="0.25">
      <c r="A85" t="str">
        <f t="shared" si="1"/>
        <v>20392025</v>
      </c>
      <c r="B85" s="133">
        <v>2039</v>
      </c>
      <c r="C85" s="133">
        <v>2025</v>
      </c>
      <c r="D85" s="133" t="s">
        <v>4</v>
      </c>
      <c r="E85" s="133" t="s">
        <v>123</v>
      </c>
      <c r="F85" s="62">
        <v>2312030.8259999999</v>
      </c>
    </row>
    <row r="86" spans="1:6" x14ac:dyDescent="0.25">
      <c r="A86" t="str">
        <f t="shared" si="1"/>
        <v>25082025</v>
      </c>
      <c r="B86" s="133">
        <v>2508</v>
      </c>
      <c r="C86" s="133">
        <v>2025</v>
      </c>
      <c r="D86" s="133" t="s">
        <v>4</v>
      </c>
      <c r="E86" s="133" t="s">
        <v>156</v>
      </c>
      <c r="F86" s="62">
        <v>1710734.6888000001</v>
      </c>
    </row>
    <row r="87" spans="1:6" x14ac:dyDescent="0.25">
      <c r="A87" t="str">
        <f t="shared" si="1"/>
        <v>25092025</v>
      </c>
      <c r="B87" s="133">
        <v>2509</v>
      </c>
      <c r="C87" s="133">
        <v>2025</v>
      </c>
      <c r="D87" s="133" t="s">
        <v>4</v>
      </c>
      <c r="E87" s="133" t="s">
        <v>157</v>
      </c>
      <c r="F87" s="62">
        <v>1379878.7152</v>
      </c>
    </row>
    <row r="88" spans="1:6" x14ac:dyDescent="0.25">
      <c r="A88" t="str">
        <f t="shared" si="1"/>
        <v>25162025</v>
      </c>
      <c r="B88" s="133">
        <v>2516</v>
      </c>
      <c r="C88" s="133">
        <v>2025</v>
      </c>
      <c r="D88" s="133" t="s">
        <v>4</v>
      </c>
      <c r="E88" s="133" t="s">
        <v>158</v>
      </c>
      <c r="F88" s="62">
        <v>7178981.398</v>
      </c>
    </row>
    <row r="89" spans="1:6" x14ac:dyDescent="0.25">
      <c r="A89" t="str">
        <f t="shared" si="1"/>
        <v>24622025</v>
      </c>
      <c r="B89" s="133">
        <v>2462</v>
      </c>
      <c r="C89" s="133">
        <v>2025</v>
      </c>
      <c r="D89" s="133" t="s">
        <v>4</v>
      </c>
      <c r="E89" s="133" t="s">
        <v>162</v>
      </c>
      <c r="F89" s="62">
        <v>656474.20799999998</v>
      </c>
    </row>
    <row r="90" spans="1:6" x14ac:dyDescent="0.25">
      <c r="A90" t="str">
        <f t="shared" si="1"/>
        <v>27932025</v>
      </c>
      <c r="B90" s="133">
        <v>2793</v>
      </c>
      <c r="C90" s="133">
        <v>2025</v>
      </c>
      <c r="D90" s="133" t="s">
        <v>4</v>
      </c>
      <c r="E90" s="133" t="s">
        <v>128</v>
      </c>
      <c r="F90" s="62">
        <v>656474.20799999998</v>
      </c>
    </row>
    <row r="91" spans="1:6" x14ac:dyDescent="0.25">
      <c r="A91" t="str">
        <f t="shared" si="1"/>
        <v>18082025</v>
      </c>
      <c r="B91" s="133">
        <v>1808</v>
      </c>
      <c r="C91" s="133">
        <v>2025</v>
      </c>
      <c r="D91" s="133" t="s">
        <v>4</v>
      </c>
      <c r="E91" s="133" t="s">
        <v>129</v>
      </c>
      <c r="F91" s="62">
        <v>5218583.8644000003</v>
      </c>
    </row>
    <row r="92" spans="1:6" x14ac:dyDescent="0.25">
      <c r="A92" t="str">
        <f t="shared" si="1"/>
        <v>28732025</v>
      </c>
      <c r="B92" s="133">
        <v>2873</v>
      </c>
      <c r="C92" s="133">
        <v>2025</v>
      </c>
      <c r="D92" s="133" t="s">
        <v>4</v>
      </c>
      <c r="E92" s="133" t="s">
        <v>130</v>
      </c>
      <c r="F92" s="62">
        <v>2840495.0148</v>
      </c>
    </row>
    <row r="93" spans="1:6" x14ac:dyDescent="0.25">
      <c r="A93" t="str">
        <f t="shared" si="1"/>
        <v>27942025</v>
      </c>
      <c r="B93" s="133">
        <v>2794</v>
      </c>
      <c r="C93" s="133">
        <v>2025</v>
      </c>
      <c r="D93" s="133" t="s">
        <v>4</v>
      </c>
      <c r="E93" s="133" t="s">
        <v>131</v>
      </c>
      <c r="F93" s="62">
        <v>5628920.0789999999</v>
      </c>
    </row>
    <row r="94" spans="1:6" x14ac:dyDescent="0.25">
      <c r="A94" t="str">
        <f t="shared" si="1"/>
        <v>16162025</v>
      </c>
      <c r="B94" s="133">
        <v>1616</v>
      </c>
      <c r="C94" s="133">
        <v>2025</v>
      </c>
      <c r="D94" s="133" t="s">
        <v>4</v>
      </c>
      <c r="E94" s="133" t="s">
        <v>132</v>
      </c>
      <c r="F94" s="62">
        <v>1222401.3060000001</v>
      </c>
    </row>
    <row r="95" spans="1:6" x14ac:dyDescent="0.25">
      <c r="A95" t="str">
        <f t="shared" si="1"/>
        <v>16182025</v>
      </c>
      <c r="B95" s="133">
        <v>1618</v>
      </c>
      <c r="C95" s="133">
        <v>2025</v>
      </c>
      <c r="D95" s="133" t="s">
        <v>4</v>
      </c>
      <c r="E95" s="133" t="s">
        <v>133</v>
      </c>
      <c r="F95" s="62">
        <v>785309.51839999994</v>
      </c>
    </row>
    <row r="96" spans="1:6" x14ac:dyDescent="0.25">
      <c r="A96" t="str">
        <f t="shared" si="1"/>
        <v>17882025</v>
      </c>
      <c r="B96" s="133">
        <v>1788</v>
      </c>
      <c r="C96" s="133">
        <v>2025</v>
      </c>
      <c r="D96" s="133" t="s">
        <v>4</v>
      </c>
      <c r="E96" s="133" t="s">
        <v>134</v>
      </c>
      <c r="F96" s="62">
        <v>656474.20799999998</v>
      </c>
    </row>
    <row r="97" spans="1:6" x14ac:dyDescent="0.25">
      <c r="A97" t="str">
        <f t="shared" si="1"/>
        <v>18052025</v>
      </c>
      <c r="B97" s="133">
        <v>1805</v>
      </c>
      <c r="C97" s="133">
        <v>2025</v>
      </c>
      <c r="D97" s="133" t="s">
        <v>4</v>
      </c>
      <c r="E97" s="133" t="s">
        <v>135</v>
      </c>
      <c r="F97" s="62">
        <v>443961.72399999999</v>
      </c>
    </row>
    <row r="98" spans="1:6" x14ac:dyDescent="0.25">
      <c r="A98" t="str">
        <f t="shared" si="1"/>
        <v>28772025</v>
      </c>
      <c r="B98" s="133">
        <v>2877</v>
      </c>
      <c r="C98" s="133">
        <v>2025</v>
      </c>
      <c r="D98" s="133" t="s">
        <v>4</v>
      </c>
      <c r="E98" s="133" t="s">
        <v>136</v>
      </c>
      <c r="F98" s="62">
        <v>3851824.0108000003</v>
      </c>
    </row>
    <row r="99" spans="1:6" x14ac:dyDescent="0.25">
      <c r="A99" t="str">
        <f t="shared" si="1"/>
        <v>31062025</v>
      </c>
      <c r="B99" s="133">
        <v>3106</v>
      </c>
      <c r="C99" s="133">
        <v>2025</v>
      </c>
      <c r="D99" s="133" t="s">
        <v>4</v>
      </c>
      <c r="E99" s="133" t="s">
        <v>137</v>
      </c>
      <c r="F99" s="62">
        <v>1409736.28</v>
      </c>
    </row>
    <row r="100" spans="1:6" x14ac:dyDescent="0.25">
      <c r="A100" t="str">
        <f t="shared" si="1"/>
        <v>23922025</v>
      </c>
      <c r="B100" s="133">
        <v>2392</v>
      </c>
      <c r="C100" s="133">
        <v>2025</v>
      </c>
      <c r="D100" s="133" t="s">
        <v>4</v>
      </c>
      <c r="E100" s="133" t="s">
        <v>138</v>
      </c>
      <c r="F100" s="62">
        <v>6572930.6437999997</v>
      </c>
    </row>
    <row r="101" spans="1:6" x14ac:dyDescent="0.25">
      <c r="A101" t="str">
        <f t="shared" si="1"/>
        <v>23992025</v>
      </c>
      <c r="B101" s="133">
        <v>2399</v>
      </c>
      <c r="C101" s="133">
        <v>2025</v>
      </c>
      <c r="D101" s="133" t="s">
        <v>4</v>
      </c>
      <c r="E101" s="133" t="s">
        <v>139</v>
      </c>
      <c r="F101" s="62">
        <v>2673731.0367999999</v>
      </c>
    </row>
    <row r="102" spans="1:6" x14ac:dyDescent="0.25">
      <c r="A102" t="str">
        <f t="shared" si="1"/>
        <v>16672025</v>
      </c>
      <c r="B102" s="133">
        <v>1667</v>
      </c>
      <c r="C102" s="133">
        <v>2025</v>
      </c>
      <c r="D102" s="133" t="s">
        <v>4</v>
      </c>
      <c r="E102" s="133" t="s">
        <v>140</v>
      </c>
      <c r="F102" s="62">
        <v>2679019.8459999999</v>
      </c>
    </row>
    <row r="103" spans="1:6" x14ac:dyDescent="0.25">
      <c r="A103" t="str">
        <f t="shared" si="1"/>
        <v>23362025</v>
      </c>
      <c r="B103" s="133">
        <v>2336</v>
      </c>
      <c r="C103" s="133">
        <v>2025</v>
      </c>
      <c r="D103" s="133" t="s">
        <v>4</v>
      </c>
      <c r="E103" s="133" t="s">
        <v>144</v>
      </c>
      <c r="F103" s="62">
        <v>3346939.8624</v>
      </c>
    </row>
    <row r="104" spans="1:6" x14ac:dyDescent="0.25">
      <c r="A104" s="68" t="str">
        <f t="shared" si="1"/>
        <v>23652025</v>
      </c>
      <c r="B104" s="133">
        <v>2365</v>
      </c>
      <c r="C104" s="133">
        <v>2025</v>
      </c>
      <c r="D104" s="133" t="s">
        <v>4</v>
      </c>
      <c r="E104" s="133" t="s">
        <v>145</v>
      </c>
      <c r="F104" s="62">
        <v>8023188.926</v>
      </c>
    </row>
    <row r="105" spans="1:6" x14ac:dyDescent="0.25">
      <c r="A105" s="68" t="str">
        <f t="shared" si="1"/>
        <v>21942025</v>
      </c>
      <c r="B105" s="133">
        <v>2194</v>
      </c>
      <c r="C105" s="133">
        <v>2025</v>
      </c>
      <c r="D105" s="133" t="s">
        <v>4</v>
      </c>
      <c r="E105" s="133" t="s">
        <v>146</v>
      </c>
      <c r="F105" s="62">
        <v>7391557.2088000001</v>
      </c>
    </row>
    <row r="106" spans="1:6" x14ac:dyDescent="0.25">
      <c r="A106" s="68" t="str">
        <f t="shared" si="1"/>
        <v>23102025</v>
      </c>
      <c r="B106" s="133">
        <v>2310</v>
      </c>
      <c r="C106" s="133">
        <v>2025</v>
      </c>
      <c r="D106" s="133" t="s">
        <v>4</v>
      </c>
      <c r="E106" s="133" t="s">
        <v>147</v>
      </c>
      <c r="F106" s="62">
        <v>2887718.4224</v>
      </c>
    </row>
    <row r="107" spans="1:6" x14ac:dyDescent="0.25">
      <c r="A107" s="68" t="str">
        <f t="shared" si="1"/>
        <v>23152025</v>
      </c>
      <c r="B107" s="133">
        <v>2315</v>
      </c>
      <c r="C107" s="133">
        <v>2025</v>
      </c>
      <c r="D107" s="133" t="s">
        <v>4</v>
      </c>
      <c r="E107" s="133" t="s">
        <v>148</v>
      </c>
      <c r="F107" s="62">
        <v>1774862.2664000001</v>
      </c>
    </row>
    <row r="108" spans="1:6" x14ac:dyDescent="0.25">
      <c r="A108" s="68" t="str">
        <f t="shared" si="1"/>
        <v>23162025</v>
      </c>
      <c r="B108" s="133">
        <v>2316</v>
      </c>
      <c r="C108" s="133">
        <v>2025</v>
      </c>
      <c r="D108" s="133" t="s">
        <v>4</v>
      </c>
      <c r="E108" s="133" t="s">
        <v>149</v>
      </c>
      <c r="F108" s="62">
        <v>2993269.8983999998</v>
      </c>
    </row>
    <row r="109" spans="1:6" x14ac:dyDescent="0.25">
      <c r="A109" s="68" t="str">
        <f t="shared" si="1"/>
        <v>17912024</v>
      </c>
      <c r="B109" s="133">
        <v>1791</v>
      </c>
      <c r="C109" s="133">
        <v>2024</v>
      </c>
      <c r="D109" s="133" t="s">
        <v>4</v>
      </c>
      <c r="E109" s="133" t="s">
        <v>150</v>
      </c>
      <c r="F109" s="62">
        <v>5239884.1399999997</v>
      </c>
    </row>
    <row r="110" spans="1:6" x14ac:dyDescent="0.25">
      <c r="A110" s="68" t="str">
        <f t="shared" si="1"/>
        <v>17912025</v>
      </c>
      <c r="B110" s="133">
        <v>1791</v>
      </c>
      <c r="C110" s="133">
        <v>2025</v>
      </c>
      <c r="D110" s="133" t="s">
        <v>4</v>
      </c>
      <c r="E110" s="133" t="s">
        <v>150</v>
      </c>
      <c r="F110" s="62">
        <v>15479262.865799999</v>
      </c>
    </row>
    <row r="111" spans="1:6" x14ac:dyDescent="0.25">
      <c r="A111" s="68" t="str">
        <f t="shared" si="1"/>
        <v>15722025</v>
      </c>
      <c r="B111" s="133">
        <v>1572</v>
      </c>
      <c r="C111" s="133">
        <v>2025</v>
      </c>
      <c r="D111" s="133" t="s">
        <v>4</v>
      </c>
      <c r="E111" s="133" t="s">
        <v>151</v>
      </c>
      <c r="F111" s="62">
        <v>873801.57160000002</v>
      </c>
    </row>
    <row r="112" spans="1:6" x14ac:dyDescent="0.25">
      <c r="A112" s="68" t="str">
        <f t="shared" si="1"/>
        <v>21652025</v>
      </c>
      <c r="B112" s="133">
        <v>2165</v>
      </c>
      <c r="C112" s="133">
        <v>2025</v>
      </c>
      <c r="D112" s="133" t="s">
        <v>4</v>
      </c>
      <c r="E112" s="133" t="s">
        <v>152</v>
      </c>
      <c r="F112" s="62">
        <v>2957931.5011999998</v>
      </c>
    </row>
    <row r="113" spans="1:6" x14ac:dyDescent="0.25">
      <c r="A113" s="68" t="str">
        <f t="shared" si="1"/>
        <v>21732025</v>
      </c>
      <c r="B113" s="133">
        <v>2173</v>
      </c>
      <c r="C113" s="133">
        <v>2025</v>
      </c>
      <c r="D113" s="133" t="s">
        <v>4</v>
      </c>
      <c r="E113" s="133" t="s">
        <v>153</v>
      </c>
      <c r="F113" s="62">
        <v>1457145.5824</v>
      </c>
    </row>
    <row r="114" spans="1:6" x14ac:dyDescent="0.25">
      <c r="A114" s="68" t="str">
        <f t="shared" si="1"/>
        <v>24212024</v>
      </c>
      <c r="B114" s="133">
        <v>2421</v>
      </c>
      <c r="C114" s="133">
        <v>2024</v>
      </c>
      <c r="D114" s="133" t="s">
        <v>4</v>
      </c>
      <c r="E114" s="133" t="s">
        <v>176</v>
      </c>
      <c r="F114" s="62">
        <v>6112406.9188000001</v>
      </c>
    </row>
    <row r="115" spans="1:6" x14ac:dyDescent="0.25">
      <c r="A115" s="68" t="str">
        <f t="shared" si="1"/>
        <v>Общий итог</v>
      </c>
      <c r="B115" s="133" t="s">
        <v>63</v>
      </c>
      <c r="F115" s="62">
        <v>1322833583.4197993</v>
      </c>
    </row>
    <row r="116" spans="1:6" x14ac:dyDescent="0.25">
      <c r="A116" s="68" t="str">
        <f t="shared" si="1"/>
        <v/>
      </c>
    </row>
    <row r="117" spans="1:6" x14ac:dyDescent="0.25">
      <c r="A117" s="68" t="str">
        <f t="shared" si="1"/>
        <v/>
      </c>
    </row>
  </sheetData>
  <sheetProtection algorithmName="SHA-512" hashValue="Bwq4wkwvhVScLRbfumUdw5iqYJrgQaZs/nBF65Y7iUTBnNL8YhhRxN7wJSnK8J77M8gG2Akdp+H2ciLRKBEyQw==" saltValue="aYwXTLYCXMn81mAXY9+Fng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Таблица 1</vt:lpstr>
      <vt:lpstr>Таблица 2</vt:lpstr>
      <vt:lpstr>Таблица 3</vt:lpstr>
      <vt:lpstr>Лист1</vt:lpstr>
      <vt:lpstr>'Таблица 1'!Область_печати</vt:lpstr>
      <vt:lpstr>'Таблица 2'!Область_печати</vt:lpstr>
      <vt:lpstr>'Таблица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Баутин</cp:lastModifiedBy>
  <cp:lastPrinted>2024-02-15T11:59:01Z</cp:lastPrinted>
  <dcterms:created xsi:type="dcterms:W3CDTF">2020-01-09T14:46:30Z</dcterms:created>
  <dcterms:modified xsi:type="dcterms:W3CDTF">2024-02-15T11:59:34Z</dcterms:modified>
</cp:coreProperties>
</file>