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76" windowWidth="20112" windowHeight="12408"/>
  </bookViews>
  <sheets>
    <sheet name="сводный план_6" sheetId="2" r:id="rId1"/>
    <sheet name="Лист3" sheetId="3" r:id="rId2"/>
  </sheets>
  <definedNames>
    <definedName name="_xlnm._FilterDatabase" localSheetId="0" hidden="1">'сводный план_6'!$A$12:$AM$20</definedName>
  </definedNames>
  <calcPr calcId="145621"/>
</workbook>
</file>

<file path=xl/calcChain.xml><?xml version="1.0" encoding="utf-8"?>
<calcChain xmlns="http://schemas.openxmlformats.org/spreadsheetml/2006/main">
  <c r="S20" i="2" l="1"/>
  <c r="S12" i="2" s="1"/>
  <c r="V20" i="2" l="1"/>
  <c r="W13" i="2" l="1"/>
  <c r="V12" i="2"/>
  <c r="M12" i="2"/>
  <c r="M20" i="2" s="1"/>
  <c r="Q13" i="2"/>
  <c r="R13" i="2"/>
  <c r="Y13" i="2" s="1"/>
  <c r="Q14" i="2"/>
  <c r="R14" i="2"/>
  <c r="X14" i="2"/>
  <c r="Q15" i="2"/>
  <c r="R15" i="2"/>
  <c r="S15" i="2" s="1"/>
  <c r="W15" i="2"/>
  <c r="Q16" i="2"/>
  <c r="R16" i="2"/>
  <c r="Y16" i="2" s="1"/>
  <c r="X16" i="2"/>
  <c r="Y17" i="2"/>
  <c r="Q18" i="2"/>
  <c r="R18" i="2"/>
  <c r="X18" i="2"/>
  <c r="W18" i="2"/>
  <c r="Y18" i="2"/>
  <c r="O19" i="2"/>
  <c r="P19" i="2"/>
  <c r="Q19" i="2"/>
  <c r="R19" i="2"/>
  <c r="T19" i="2"/>
  <c r="U19" i="2"/>
  <c r="W19" i="2"/>
  <c r="N20" i="2"/>
  <c r="N12" i="2" s="1"/>
  <c r="X13" i="2"/>
  <c r="W14" i="2" l="1"/>
  <c r="Y14" i="2"/>
  <c r="Y19" i="2"/>
  <c r="X19" i="2"/>
  <c r="Q20" i="2"/>
  <c r="Q12" i="2" s="1"/>
  <c r="X15" i="2"/>
  <c r="R20" i="2"/>
  <c r="Y20" i="2" l="1"/>
  <c r="Y12" i="2" s="1"/>
  <c r="R12" i="2"/>
  <c r="W20" i="2"/>
  <c r="X20" i="2" l="1"/>
</calcChain>
</file>

<file path=xl/sharedStrings.xml><?xml version="1.0" encoding="utf-8"?>
<sst xmlns="http://schemas.openxmlformats.org/spreadsheetml/2006/main" count="83" uniqueCount="67">
  <si>
    <t>Итого:</t>
  </si>
  <si>
    <t>01.01.01</t>
  </si>
  <si>
    <t>Уменьшение прочих остатков денежных средств бюджетов городских округов</t>
  </si>
  <si>
    <t>604 01 05 02 01 04 0000 610</t>
  </si>
  <si>
    <t>Выбытие</t>
  </si>
  <si>
    <t>Увеличение прочих остатков денежных средств бюджетов городских округов</t>
  </si>
  <si>
    <t>604 01 05 02 01 04 0000 510</t>
  </si>
  <si>
    <t>Погашение бюджетами городских округов кредитов от других бюджетов бюджетной системы Российской Федерации в валюте Российской Федерации</t>
  </si>
  <si>
    <t>604 01 03 01 00 04 0000 810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</si>
  <si>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</si>
  <si>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604 01 03 01 00 04 0000 710</t>
  </si>
  <si>
    <t>Погашение бюджетами городских округов кредитов от кредитных организаций в валюте Российской Федерации</t>
  </si>
  <si>
    <t>604 01 02 00 00 04 0000 810</t>
  </si>
  <si>
    <t>Получение кредитов от кредитных организаций бюджетами городских округов в валюте Российской Федерации</t>
  </si>
  <si>
    <t>604 01 02 00 00 04 0000 710</t>
  </si>
  <si>
    <t>Направление источника</t>
  </si>
  <si>
    <t>Остаток ПОФ</t>
  </si>
  <si>
    <t>Остаток ЛБО</t>
  </si>
  <si>
    <t>% к ЛБО с учетом изм.</t>
  </si>
  <si>
    <t>Всего</t>
  </si>
  <si>
    <t>% к КП за отчетный период с учетом изм.</t>
  </si>
  <si>
    <t>по текущий месяц</t>
  </si>
  <si>
    <t>уточн. на год</t>
  </si>
  <si>
    <t>утв. на год</t>
  </si>
  <si>
    <t>Наименование района</t>
  </si>
  <si>
    <t>Район</t>
  </si>
  <si>
    <t>Наименование мероприятия</t>
  </si>
  <si>
    <t>Мероприятие</t>
  </si>
  <si>
    <t>Наименование типа средств</t>
  </si>
  <si>
    <t>Тип средств</t>
  </si>
  <si>
    <t>Наименование л/счета ПБС</t>
  </si>
  <si>
    <t>Наименование ИВиВФ</t>
  </si>
  <si>
    <t>Источники внутр. и внешн.  финансирования</t>
  </si>
  <si>
    <t>Признак классификации</t>
  </si>
  <si>
    <t>Кас. план по ПБС на год</t>
  </si>
  <si>
    <t>Роспись на первый год (кв)</t>
  </si>
  <si>
    <t>Расход</t>
  </si>
  <si>
    <t>Возврат расхода</t>
  </si>
  <si>
    <t>Исполнено</t>
  </si>
  <si>
    <t>ПОФ по ПБС</t>
  </si>
  <si>
    <t>Кассовый план</t>
  </si>
  <si>
    <t>ЛБО</t>
  </si>
  <si>
    <t>Лицевой счет</t>
  </si>
  <si>
    <t>Единицы измерения: руб.</t>
  </si>
  <si>
    <t>Финансовое управление не позднее 15-го числа месяца, следующего за отчетным кварталом, размещает в информационно-телекоммуникационной  сети «Интернет» на официальном портале органов местного самоуправления города Лермонтова http://lermsk.ru/ в разделе «Город. Администрация. Отраслевые (функциональные) органы. Финансовое управление. Отчеты. Сводная бюджетная роспись»  сводную бюджетную роспись по состоянию на 01 января, 01 апреля, 01 июля, 01 октября текущего финансового года,           01 января очередного финансового года по форме согласно приложению 1 к настоящему Порядку</t>
  </si>
  <si>
    <t>все</t>
  </si>
  <si>
    <t>604 01 06 10 02 04 0000 550</t>
  </si>
  <si>
    <t>утверждено приказом финансового  управления</t>
  </si>
  <si>
    <t>администрации города Лермонтова</t>
  </si>
  <si>
    <t>Приложение №1</t>
  </si>
  <si>
    <t>ф.02.08.02.02</t>
  </si>
  <si>
    <t>Согласованно:</t>
  </si>
  <si>
    <t>(подпись)</t>
  </si>
  <si>
    <t>(расшифровка подписи)</t>
  </si>
  <si>
    <t>И.В.Панкратова</t>
  </si>
  <si>
    <t>С.Л.Шавырина</t>
  </si>
  <si>
    <t>Отчет об исполнении кассового плана источников внутреннего финансирования дефицита бюджета города Лермонтова</t>
  </si>
  <si>
    <t>% к КП с учетом изм.</t>
  </si>
  <si>
    <t>Начальник отдела учета, отчетности и</t>
  </si>
  <si>
    <t>Начальник финансового управления</t>
  </si>
  <si>
    <t>отраслевого планирования бюджета</t>
  </si>
  <si>
    <t>финансового контроля - главный бухгалтер</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</si>
  <si>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</si>
  <si>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с 01.01.2023 г. по 31.12.2023 г.</t>
  </si>
  <si>
    <t>от 15 января 2024 года № 5</t>
  </si>
  <si>
    <t>Начальник отдела</t>
  </si>
  <si>
    <t>О.Н. Гречкина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</si>
</sst>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
    <numFmt numFmtId="166" formatCode="00\.00\.00"/>
    <numFmt numFmtId="167" formatCode="000\.00\.000\.0"/>
    <numFmt numFmtId="168" formatCode="000"/>
  </numFmts>
  <fonts count="10" x14ac:knownFonts="1">
    <font>
      <sz val="11"/>
      <color theme="1"/>
      <name val="Calibri"/>
      <family val="2"/>
      <charset val="204"/>
      <scheme val="minor"/>
    </font>
    <font>
      <sz val="10"/>
      <name val="Arial"/>
      <family val="2"/>
      <charset val="204"/>
    </font>
    <font>
      <sz val="8"/>
      <name val="Arial"/>
      <family val="2"/>
      <charset val="204"/>
    </font>
    <font>
      <b/>
      <sz val="8"/>
      <name val="Arial"/>
      <family val="2"/>
      <charset val="204"/>
    </font>
    <font>
      <b/>
      <sz val="10"/>
      <name val="Arial"/>
      <family val="2"/>
      <charset val="204"/>
    </font>
    <font>
      <sz val="8"/>
      <name val="Arial"/>
      <family val="2"/>
      <charset val="204"/>
    </font>
    <font>
      <sz val="10"/>
      <name val="Arial"/>
      <family val="2"/>
      <charset val="204"/>
    </font>
    <font>
      <sz val="7"/>
      <name val="Arial"/>
      <family val="2"/>
      <charset val="204"/>
    </font>
    <font>
      <sz val="8"/>
      <color theme="0"/>
      <name val="Arial"/>
      <family val="2"/>
      <charset val="204"/>
    </font>
    <font>
      <sz val="8"/>
      <color indexed="8"/>
      <name val="Arial"/>
      <family val="2"/>
      <charset val="204"/>
    </font>
  </fonts>
  <fills count="2">
    <fill>
      <patternFill patternType="none"/>
    </fill>
    <fill>
      <patternFill patternType="gray125"/>
    </fill>
  </fills>
  <borders count="46">
    <border>
      <left/>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bottom style="thin">
        <color indexed="8"/>
      </bottom>
      <diagonal/>
    </border>
  </borders>
  <cellStyleXfs count="3">
    <xf numFmtId="0" fontId="0" fillId="0" borderId="0"/>
    <xf numFmtId="0" fontId="1" fillId="0" borderId="0"/>
    <xf numFmtId="0" fontId="6" fillId="0" borderId="0"/>
  </cellStyleXfs>
  <cellXfs count="140">
    <xf numFmtId="0" fontId="0" fillId="0" borderId="0" xfId="0"/>
    <xf numFmtId="0" fontId="1" fillId="0" borderId="0" xfId="1"/>
    <xf numFmtId="0" fontId="1" fillId="0" borderId="0" xfId="1" applyProtection="1">
      <protection hidden="1"/>
    </xf>
    <xf numFmtId="0" fontId="2" fillId="0" borderId="0" xfId="1" applyNumberFormat="1" applyFont="1" applyFill="1" applyAlignment="1" applyProtection="1">
      <alignment horizontal="center"/>
      <protection hidden="1"/>
    </xf>
    <xf numFmtId="0" fontId="2" fillId="0" borderId="0" xfId="1" applyNumberFormat="1" applyFont="1" applyFill="1" applyBorder="1" applyAlignment="1" applyProtection="1">
      <alignment horizontal="center"/>
      <protection hidden="1"/>
    </xf>
    <xf numFmtId="0" fontId="2" fillId="0" borderId="1" xfId="1" applyNumberFormat="1" applyFont="1" applyFill="1" applyBorder="1" applyAlignment="1" applyProtection="1">
      <alignment horizontal="right"/>
      <protection hidden="1"/>
    </xf>
    <xf numFmtId="0" fontId="2" fillId="0" borderId="0" xfId="1" applyNumberFormat="1" applyFont="1" applyFill="1" applyAlignment="1" applyProtection="1">
      <protection hidden="1"/>
    </xf>
    <xf numFmtId="0" fontId="2" fillId="0" borderId="0" xfId="1" applyNumberFormat="1" applyFont="1" applyFill="1" applyAlignment="1" applyProtection="1">
      <alignment horizontal="right"/>
      <protection hidden="1"/>
    </xf>
    <xf numFmtId="0" fontId="1" fillId="0" borderId="0" xfId="1" applyFont="1" applyFill="1" applyAlignment="1" applyProtection="1">
      <protection hidden="1"/>
    </xf>
    <xf numFmtId="0" fontId="1" fillId="0" borderId="0" xfId="1" applyNumberFormat="1" applyFont="1" applyFill="1" applyAlignment="1" applyProtection="1">
      <protection hidden="1"/>
    </xf>
    <xf numFmtId="0" fontId="1" fillId="0" borderId="2" xfId="1" applyNumberFormat="1" applyFont="1" applyFill="1" applyBorder="1" applyAlignment="1" applyProtection="1">
      <protection hidden="1"/>
    </xf>
    <xf numFmtId="0" fontId="1" fillId="0" borderId="3" xfId="1" applyBorder="1" applyProtection="1">
      <protection hidden="1"/>
    </xf>
    <xf numFmtId="0" fontId="1" fillId="0" borderId="4" xfId="1" applyBorder="1" applyProtection="1">
      <protection hidden="1"/>
    </xf>
    <xf numFmtId="164" fontId="3" fillId="0" borderId="5" xfId="1" applyNumberFormat="1" applyFont="1" applyFill="1" applyBorder="1" applyAlignment="1" applyProtection="1">
      <protection hidden="1"/>
    </xf>
    <xf numFmtId="164" fontId="3" fillId="0" borderId="6" xfId="1" applyNumberFormat="1" applyFont="1" applyFill="1" applyBorder="1" applyAlignment="1" applyProtection="1">
      <protection hidden="1"/>
    </xf>
    <xf numFmtId="164" fontId="3" fillId="0" borderId="7" xfId="1" applyNumberFormat="1" applyFont="1" applyFill="1" applyBorder="1" applyAlignment="1" applyProtection="1">
      <protection hidden="1"/>
    </xf>
    <xf numFmtId="10" fontId="3" fillId="0" borderId="5" xfId="1" applyNumberFormat="1" applyFont="1" applyFill="1" applyBorder="1" applyAlignment="1" applyProtection="1">
      <protection hidden="1"/>
    </xf>
    <xf numFmtId="0" fontId="1" fillId="0" borderId="6" xfId="1" applyNumberFormat="1" applyFont="1" applyFill="1" applyBorder="1" applyAlignment="1" applyProtection="1">
      <protection hidden="1"/>
    </xf>
    <xf numFmtId="0" fontId="1" fillId="0" borderId="6" xfId="1" applyFont="1" applyFill="1" applyBorder="1" applyAlignment="1" applyProtection="1">
      <protection hidden="1"/>
    </xf>
    <xf numFmtId="0" fontId="4" fillId="0" borderId="6" xfId="1" applyNumberFormat="1" applyFont="1" applyFill="1" applyBorder="1" applyAlignment="1" applyProtection="1">
      <protection hidden="1"/>
    </xf>
    <xf numFmtId="0" fontId="1" fillId="0" borderId="3" xfId="1" applyFont="1" applyFill="1" applyBorder="1" applyAlignment="1" applyProtection="1">
      <protection hidden="1"/>
    </xf>
    <xf numFmtId="164" fontId="2" fillId="0" borderId="9" xfId="1" applyNumberFormat="1" applyFont="1" applyFill="1" applyBorder="1" applyAlignment="1" applyProtection="1">
      <protection hidden="1"/>
    </xf>
    <xf numFmtId="1" fontId="2" fillId="0" borderId="9" xfId="1" applyNumberFormat="1" applyFont="1" applyFill="1" applyBorder="1" applyAlignment="1" applyProtection="1">
      <protection hidden="1"/>
    </xf>
    <xf numFmtId="0" fontId="2" fillId="0" borderId="9" xfId="1" applyNumberFormat="1" applyFont="1" applyFill="1" applyBorder="1" applyAlignment="1" applyProtection="1">
      <protection hidden="1"/>
    </xf>
    <xf numFmtId="165" fontId="2" fillId="0" borderId="9" xfId="1" applyNumberFormat="1" applyFont="1" applyFill="1" applyBorder="1" applyAlignment="1" applyProtection="1">
      <protection hidden="1"/>
    </xf>
    <xf numFmtId="164" fontId="2" fillId="0" borderId="10" xfId="1" applyNumberFormat="1" applyFont="1" applyFill="1" applyBorder="1" applyAlignment="1" applyProtection="1">
      <protection hidden="1"/>
    </xf>
    <xf numFmtId="164" fontId="2" fillId="0" borderId="11" xfId="1" applyNumberFormat="1" applyFont="1" applyFill="1" applyBorder="1" applyAlignment="1" applyProtection="1">
      <protection hidden="1"/>
    </xf>
    <xf numFmtId="0" fontId="2" fillId="0" borderId="12" xfId="1" applyNumberFormat="1" applyFont="1" applyFill="1" applyBorder="1" applyAlignment="1" applyProtection="1">
      <protection hidden="1"/>
    </xf>
    <xf numFmtId="164" fontId="2" fillId="0" borderId="13" xfId="1" applyNumberFormat="1" applyFont="1" applyFill="1" applyBorder="1" applyAlignment="1" applyProtection="1">
      <protection hidden="1"/>
    </xf>
    <xf numFmtId="164" fontId="2" fillId="0" borderId="14" xfId="1" applyNumberFormat="1" applyFont="1" applyFill="1" applyBorder="1" applyAlignment="1" applyProtection="1">
      <protection hidden="1"/>
    </xf>
    <xf numFmtId="164" fontId="2" fillId="0" borderId="15" xfId="1" applyNumberFormat="1" applyFont="1" applyFill="1" applyBorder="1" applyAlignment="1" applyProtection="1">
      <protection hidden="1"/>
    </xf>
    <xf numFmtId="164" fontId="3" fillId="0" borderId="16" xfId="1" applyNumberFormat="1" applyFont="1" applyFill="1" applyBorder="1" applyAlignment="1" applyProtection="1">
      <protection hidden="1"/>
    </xf>
    <xf numFmtId="0" fontId="3" fillId="0" borderId="0" xfId="1" applyNumberFormat="1" applyFont="1" applyFill="1" applyAlignment="1" applyProtection="1">
      <alignment horizontal="center" vertical="center" wrapText="1"/>
      <protection hidden="1"/>
    </xf>
    <xf numFmtId="0" fontId="3" fillId="0" borderId="18"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vertical="center" wrapText="1"/>
      <protection hidden="1"/>
    </xf>
    <xf numFmtId="0" fontId="3" fillId="0" borderId="19" xfId="1" applyNumberFormat="1" applyFont="1" applyFill="1" applyBorder="1" applyAlignment="1" applyProtection="1">
      <alignment horizontal="center" vertical="center" wrapText="1"/>
      <protection hidden="1"/>
    </xf>
    <xf numFmtId="0" fontId="3" fillId="0" borderId="14" xfId="1" applyNumberFormat="1" applyFont="1" applyFill="1" applyBorder="1" applyAlignment="1" applyProtection="1">
      <alignment horizontal="center" vertical="center" wrapText="1"/>
      <protection hidden="1"/>
    </xf>
    <xf numFmtId="0" fontId="3" fillId="0" borderId="20" xfId="1" applyNumberFormat="1" applyFont="1" applyFill="1" applyBorder="1" applyAlignment="1" applyProtection="1">
      <alignment horizontal="center" vertical="top" wrapText="1"/>
      <protection hidden="1"/>
    </xf>
    <xf numFmtId="0" fontId="3" fillId="0" borderId="21" xfId="1" applyNumberFormat="1" applyFont="1" applyFill="1" applyBorder="1" applyAlignment="1" applyProtection="1">
      <alignment horizontal="center" vertical="center" wrapText="1"/>
      <protection hidden="1"/>
    </xf>
    <xf numFmtId="0" fontId="3" fillId="0" borderId="22" xfId="1" applyNumberFormat="1" applyFont="1" applyFill="1" applyBorder="1" applyAlignment="1" applyProtection="1">
      <alignment horizontal="center" vertical="top" wrapText="1"/>
      <protection hidden="1"/>
    </xf>
    <xf numFmtId="0" fontId="3" fillId="0" borderId="2"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vertical="top" wrapText="1"/>
      <protection hidden="1"/>
    </xf>
    <xf numFmtId="0" fontId="3" fillId="0" borderId="2" xfId="1" applyNumberFormat="1" applyFont="1" applyFill="1" applyBorder="1" applyAlignment="1" applyProtection="1">
      <alignment horizontal="center" vertical="top" wrapText="1"/>
      <protection hidden="1"/>
    </xf>
    <xf numFmtId="0" fontId="3" fillId="0" borderId="23" xfId="1" applyNumberFormat="1" applyFont="1" applyFill="1" applyBorder="1" applyAlignment="1" applyProtection="1">
      <alignment horizontal="center" vertical="center" wrapText="1"/>
      <protection hidden="1"/>
    </xf>
    <xf numFmtId="0" fontId="3" fillId="0" borderId="24" xfId="1" applyNumberFormat="1" applyFont="1" applyFill="1" applyBorder="1" applyAlignment="1" applyProtection="1">
      <alignment horizontal="centerContinuous" vertical="center"/>
      <protection hidden="1"/>
    </xf>
    <xf numFmtId="0" fontId="3" fillId="0" borderId="23" xfId="1" applyNumberFormat="1" applyFont="1" applyFill="1" applyBorder="1" applyAlignment="1" applyProtection="1">
      <alignment horizontal="center" vertical="top" wrapText="1"/>
      <protection hidden="1"/>
    </xf>
    <xf numFmtId="0" fontId="3" fillId="0" borderId="24" xfId="1" applyNumberFormat="1" applyFont="1" applyFill="1" applyBorder="1" applyAlignment="1" applyProtection="1">
      <alignment horizontal="center" vertical="top" wrapText="1"/>
      <protection hidden="1"/>
    </xf>
    <xf numFmtId="0" fontId="3" fillId="0" borderId="0" xfId="1" applyNumberFormat="1" applyFont="1" applyFill="1" applyAlignment="1" applyProtection="1">
      <alignment horizontal="centerContinuous"/>
      <protection hidden="1"/>
    </xf>
    <xf numFmtId="0" fontId="1" fillId="0" borderId="0" xfId="1" applyNumberFormat="1" applyFont="1" applyFill="1" applyAlignment="1" applyProtection="1">
      <alignment horizontal="centerContinuous"/>
      <protection hidden="1"/>
    </xf>
    <xf numFmtId="0" fontId="4" fillId="0" borderId="0" xfId="1" applyNumberFormat="1" applyFont="1" applyFill="1" applyAlignment="1" applyProtection="1">
      <alignment horizontal="centerContinuous"/>
      <protection hidden="1"/>
    </xf>
    <xf numFmtId="164" fontId="1" fillId="0" borderId="0" xfId="1" applyNumberFormat="1" applyProtection="1">
      <protection hidden="1"/>
    </xf>
    <xf numFmtId="0" fontId="1" fillId="0" borderId="0" xfId="1" applyNumberFormat="1" applyProtection="1">
      <protection hidden="1"/>
    </xf>
    <xf numFmtId="167" fontId="1" fillId="0" borderId="0" xfId="1" applyNumberFormat="1" applyProtection="1">
      <protection hidden="1"/>
    </xf>
    <xf numFmtId="168" fontId="1" fillId="0" borderId="0" xfId="1" applyNumberFormat="1" applyProtection="1">
      <protection hidden="1"/>
    </xf>
    <xf numFmtId="166" fontId="1" fillId="0" borderId="0" xfId="1" applyNumberFormat="1" applyProtection="1">
      <protection hidden="1"/>
    </xf>
    <xf numFmtId="0" fontId="0" fillId="0" borderId="0" xfId="0" applyAlignment="1">
      <alignment wrapText="1"/>
    </xf>
    <xf numFmtId="164" fontId="3" fillId="0" borderId="17" xfId="1" applyNumberFormat="1" applyFont="1" applyFill="1" applyBorder="1" applyAlignment="1" applyProtection="1">
      <protection hidden="1"/>
    </xf>
    <xf numFmtId="0" fontId="3" fillId="0" borderId="19" xfId="1" applyNumberFormat="1" applyFont="1" applyFill="1" applyBorder="1" applyAlignment="1" applyProtection="1">
      <alignment horizontal="center" vertical="top" wrapText="1"/>
      <protection hidden="1"/>
    </xf>
    <xf numFmtId="0" fontId="1" fillId="0" borderId="0" xfId="1" applyFill="1"/>
    <xf numFmtId="0" fontId="5" fillId="0" borderId="12" xfId="1" applyNumberFormat="1" applyFont="1" applyFill="1" applyBorder="1" applyAlignment="1" applyProtection="1">
      <protection hidden="1"/>
    </xf>
    <xf numFmtId="0" fontId="2" fillId="0" borderId="25" xfId="1" applyNumberFormat="1" applyFont="1" applyFill="1" applyBorder="1" applyAlignment="1" applyProtection="1">
      <protection hidden="1"/>
    </xf>
    <xf numFmtId="167" fontId="2" fillId="0" borderId="26" xfId="1" applyNumberFormat="1" applyFont="1" applyFill="1" applyBorder="1" applyAlignment="1" applyProtection="1">
      <protection hidden="1"/>
    </xf>
    <xf numFmtId="164" fontId="2" fillId="0" borderId="26" xfId="1" applyNumberFormat="1" applyFont="1" applyFill="1" applyBorder="1" applyAlignment="1" applyProtection="1">
      <protection hidden="1"/>
    </xf>
    <xf numFmtId="10" fontId="2" fillId="0" borderId="26" xfId="1" applyNumberFormat="1" applyFont="1" applyFill="1" applyBorder="1" applyAlignment="1" applyProtection="1">
      <protection hidden="1"/>
    </xf>
    <xf numFmtId="0" fontId="3" fillId="0" borderId="8" xfId="1" applyNumberFormat="1" applyFont="1" applyFill="1" applyBorder="1" applyAlignment="1" applyProtection="1">
      <alignment horizontal="center" vertical="top" wrapText="1"/>
      <protection hidden="1"/>
    </xf>
    <xf numFmtId="167" fontId="2" fillId="0" borderId="27" xfId="1" applyNumberFormat="1" applyFont="1" applyFill="1" applyBorder="1" applyAlignment="1" applyProtection="1">
      <protection hidden="1"/>
    </xf>
    <xf numFmtId="0" fontId="3" fillId="0" borderId="0" xfId="1" applyNumberFormat="1" applyFont="1" applyFill="1" applyBorder="1" applyAlignment="1" applyProtection="1">
      <alignment horizontal="center" vertical="top" wrapText="1"/>
      <protection hidden="1"/>
    </xf>
    <xf numFmtId="166" fontId="2" fillId="0" borderId="28" xfId="1" applyNumberFormat="1" applyFont="1" applyFill="1" applyBorder="1" applyAlignment="1" applyProtection="1">
      <protection hidden="1"/>
    </xf>
    <xf numFmtId="0" fontId="3" fillId="0" borderId="22" xfId="1" applyNumberFormat="1" applyFont="1" applyFill="1" applyBorder="1" applyAlignment="1" applyProtection="1">
      <alignment horizontal="center" vertical="center" wrapText="1"/>
      <protection hidden="1"/>
    </xf>
    <xf numFmtId="164" fontId="2" fillId="0" borderId="27" xfId="1" applyNumberFormat="1" applyFont="1" applyFill="1" applyBorder="1" applyAlignment="1" applyProtection="1">
      <protection hidden="1"/>
    </xf>
    <xf numFmtId="164" fontId="2" fillId="0" borderId="29" xfId="1" applyNumberFormat="1" applyFont="1" applyFill="1" applyBorder="1" applyAlignment="1" applyProtection="1">
      <protection hidden="1"/>
    </xf>
    <xf numFmtId="164" fontId="3" fillId="0" borderId="30" xfId="1" applyNumberFormat="1" applyFont="1" applyFill="1" applyBorder="1" applyAlignment="1" applyProtection="1">
      <protection hidden="1"/>
    </xf>
    <xf numFmtId="0" fontId="2" fillId="0" borderId="10" xfId="1" applyNumberFormat="1" applyFont="1" applyFill="1" applyBorder="1" applyAlignment="1" applyProtection="1">
      <alignment wrapText="1"/>
      <protection hidden="1"/>
    </xf>
    <xf numFmtId="0" fontId="2" fillId="0" borderId="31" xfId="1" applyNumberFormat="1" applyFont="1" applyFill="1" applyBorder="1" applyAlignment="1" applyProtection="1">
      <protection hidden="1"/>
    </xf>
    <xf numFmtId="0" fontId="2" fillId="0" borderId="32" xfId="1" applyNumberFormat="1" applyFont="1" applyFill="1" applyBorder="1" applyAlignment="1" applyProtection="1">
      <alignment wrapText="1"/>
      <protection hidden="1"/>
    </xf>
    <xf numFmtId="166" fontId="2" fillId="0" borderId="9" xfId="1" applyNumberFormat="1" applyFont="1" applyFill="1" applyBorder="1" applyAlignment="1" applyProtection="1">
      <protection hidden="1"/>
    </xf>
    <xf numFmtId="166" fontId="5" fillId="0" borderId="33" xfId="1" applyNumberFormat="1" applyFont="1" applyFill="1" applyBorder="1" applyAlignment="1" applyProtection="1">
      <protection hidden="1"/>
    </xf>
    <xf numFmtId="166" fontId="2" fillId="0" borderId="33" xfId="1" applyNumberFormat="1" applyFont="1" applyFill="1" applyBorder="1" applyAlignment="1" applyProtection="1">
      <protection hidden="1"/>
    </xf>
    <xf numFmtId="164" fontId="3" fillId="0" borderId="13" xfId="1" applyNumberFormat="1" applyFont="1" applyFill="1" applyBorder="1" applyAlignment="1" applyProtection="1">
      <protection hidden="1"/>
    </xf>
    <xf numFmtId="164" fontId="2" fillId="0" borderId="12" xfId="1" applyNumberFormat="1" applyFont="1" applyFill="1" applyBorder="1" applyAlignment="1" applyProtection="1">
      <protection hidden="1"/>
    </xf>
    <xf numFmtId="164" fontId="2" fillId="0" borderId="31" xfId="1" applyNumberFormat="1" applyFont="1" applyFill="1" applyBorder="1" applyAlignment="1" applyProtection="1">
      <protection hidden="1"/>
    </xf>
    <xf numFmtId="164" fontId="2" fillId="0" borderId="32" xfId="1" applyNumberFormat="1" applyFont="1" applyFill="1" applyBorder="1" applyAlignment="1" applyProtection="1">
      <protection hidden="1"/>
    </xf>
    <xf numFmtId="164" fontId="2" fillId="0" borderId="34" xfId="1" applyNumberFormat="1" applyFont="1" applyFill="1" applyBorder="1" applyAlignment="1" applyProtection="1">
      <protection hidden="1"/>
    </xf>
    <xf numFmtId="0" fontId="3" fillId="0" borderId="23" xfId="1" applyNumberFormat="1" applyFont="1" applyFill="1" applyBorder="1" applyAlignment="1" applyProtection="1">
      <alignment horizontal="centerContinuous" vertical="center"/>
      <protection hidden="1"/>
    </xf>
    <xf numFmtId="166" fontId="5" fillId="0" borderId="21" xfId="1" applyNumberFormat="1" applyFont="1" applyFill="1" applyBorder="1" applyAlignment="1" applyProtection="1">
      <protection hidden="1"/>
    </xf>
    <xf numFmtId="166" fontId="2" fillId="0" borderId="21" xfId="1" applyNumberFormat="1" applyFont="1" applyFill="1" applyBorder="1" applyAlignment="1" applyProtection="1">
      <protection hidden="1"/>
    </xf>
    <xf numFmtId="0" fontId="4" fillId="0" borderId="35" xfId="1" applyNumberFormat="1" applyFont="1" applyFill="1" applyBorder="1" applyAlignment="1" applyProtection="1">
      <protection hidden="1"/>
    </xf>
    <xf numFmtId="0" fontId="4" fillId="0" borderId="36" xfId="1" applyNumberFormat="1" applyFont="1" applyFill="1" applyBorder="1" applyAlignment="1" applyProtection="1">
      <protection hidden="1"/>
    </xf>
    <xf numFmtId="0" fontId="1" fillId="0" borderId="21" xfId="1" applyFont="1" applyFill="1" applyBorder="1" applyAlignment="1" applyProtection="1">
      <protection hidden="1"/>
    </xf>
    <xf numFmtId="164" fontId="3" fillId="0" borderId="21" xfId="1" applyNumberFormat="1" applyFont="1" applyFill="1" applyBorder="1" applyAlignment="1" applyProtection="1">
      <protection hidden="1"/>
    </xf>
    <xf numFmtId="164" fontId="3" fillId="0" borderId="37" xfId="1" applyNumberFormat="1" applyFont="1" applyFill="1" applyBorder="1" applyAlignment="1" applyProtection="1">
      <protection hidden="1"/>
    </xf>
    <xf numFmtId="164" fontId="3" fillId="0" borderId="38" xfId="1" applyNumberFormat="1" applyFont="1" applyFill="1" applyBorder="1" applyAlignment="1" applyProtection="1">
      <protection hidden="1"/>
    </xf>
    <xf numFmtId="164" fontId="3" fillId="0" borderId="39" xfId="1" applyNumberFormat="1" applyFont="1" applyFill="1" applyBorder="1" applyAlignment="1" applyProtection="1">
      <protection hidden="1"/>
    </xf>
    <xf numFmtId="0" fontId="6" fillId="0" borderId="0" xfId="1" applyFont="1" applyProtection="1">
      <protection hidden="1"/>
    </xf>
    <xf numFmtId="0" fontId="1" fillId="0" borderId="0" xfId="1" applyAlignment="1" applyProtection="1">
      <alignment horizontal="right"/>
      <protection hidden="1"/>
    </xf>
    <xf numFmtId="0" fontId="2" fillId="0" borderId="0" xfId="1" applyNumberFormat="1" applyFont="1" applyFill="1" applyBorder="1" applyAlignment="1" applyProtection="1">
      <protection hidden="1"/>
    </xf>
    <xf numFmtId="0" fontId="1" fillId="0" borderId="0" xfId="1" applyBorder="1" applyProtection="1">
      <protection hidden="1"/>
    </xf>
    <xf numFmtId="0" fontId="1" fillId="0" borderId="0" xfId="1" applyBorder="1"/>
    <xf numFmtId="0" fontId="6" fillId="0" borderId="0" xfId="2"/>
    <xf numFmtId="0" fontId="6" fillId="0" borderId="40" xfId="2" applyBorder="1"/>
    <xf numFmtId="0" fontId="6" fillId="0" borderId="40" xfId="2" applyFill="1" applyBorder="1"/>
    <xf numFmtId="0" fontId="7" fillId="0" borderId="0" xfId="2" applyFont="1" applyFill="1" applyBorder="1" applyAlignment="1">
      <alignment horizontal="center"/>
    </xf>
    <xf numFmtId="0" fontId="1" fillId="0" borderId="40" xfId="1" applyBorder="1" applyProtection="1">
      <protection hidden="1"/>
    </xf>
    <xf numFmtId="0" fontId="1" fillId="0" borderId="40" xfId="1" applyBorder="1"/>
    <xf numFmtId="0" fontId="1" fillId="0" borderId="0" xfId="1" applyFont="1" applyProtection="1">
      <protection hidden="1"/>
    </xf>
    <xf numFmtId="0" fontId="1" fillId="0" borderId="0" xfId="2" applyFont="1"/>
    <xf numFmtId="164" fontId="2" fillId="0" borderId="0" xfId="1" applyNumberFormat="1" applyFont="1" applyFill="1" applyBorder="1" applyAlignment="1" applyProtection="1">
      <protection hidden="1"/>
    </xf>
    <xf numFmtId="0" fontId="3" fillId="0" borderId="0" xfId="1" applyNumberFormat="1" applyFont="1" applyFill="1" applyAlignment="1" applyProtection="1">
      <alignment horizontal="centerContinuous" vertical="center"/>
      <protection hidden="1"/>
    </xf>
    <xf numFmtId="0" fontId="1" fillId="0" borderId="8" xfId="1" applyFont="1" applyBorder="1" applyProtection="1">
      <protection hidden="1"/>
    </xf>
    <xf numFmtId="0" fontId="1" fillId="0" borderId="8" xfId="1" applyFont="1" applyFill="1" applyBorder="1" applyProtection="1">
      <protection hidden="1"/>
    </xf>
    <xf numFmtId="0" fontId="1" fillId="0" borderId="0" xfId="1" applyFont="1"/>
    <xf numFmtId="0" fontId="9" fillId="0" borderId="45" xfId="0" applyFont="1" applyFill="1" applyBorder="1" applyAlignment="1">
      <alignment horizontal="left" vertical="top" wrapText="1"/>
    </xf>
    <xf numFmtId="0" fontId="1" fillId="0" borderId="0" xfId="1" applyFont="1" applyFill="1" applyProtection="1">
      <protection hidden="1"/>
    </xf>
    <xf numFmtId="0" fontId="1" fillId="0" borderId="0" xfId="1" applyFill="1" applyProtection="1">
      <protection hidden="1"/>
    </xf>
    <xf numFmtId="0" fontId="1" fillId="0" borderId="0" xfId="2" applyFont="1" applyFill="1"/>
    <xf numFmtId="0" fontId="0" fillId="0" borderId="0" xfId="0" applyFill="1"/>
    <xf numFmtId="0" fontId="1" fillId="0" borderId="40" xfId="1" applyFill="1" applyBorder="1"/>
    <xf numFmtId="164" fontId="3" fillId="0" borderId="13" xfId="1" applyNumberFormat="1" applyFont="1" applyFill="1" applyBorder="1" applyAlignment="1" applyProtection="1">
      <alignment horizontal="right"/>
      <protection hidden="1"/>
    </xf>
    <xf numFmtId="10" fontId="3" fillId="0" borderId="17" xfId="1" applyNumberFormat="1" applyFont="1" applyFill="1" applyBorder="1" applyAlignment="1" applyProtection="1">
      <protection hidden="1"/>
    </xf>
    <xf numFmtId="10" fontId="2" fillId="0" borderId="11" xfId="1" applyNumberFormat="1" applyFont="1" applyFill="1" applyBorder="1" applyAlignment="1" applyProtection="1">
      <protection hidden="1"/>
    </xf>
    <xf numFmtId="10" fontId="8" fillId="0" borderId="11" xfId="1" applyNumberFormat="1" applyFont="1" applyFill="1" applyBorder="1" applyAlignment="1" applyProtection="1">
      <protection hidden="1"/>
    </xf>
    <xf numFmtId="10" fontId="2" fillId="0" borderId="34" xfId="1" applyNumberFormat="1" applyFont="1" applyFill="1" applyBorder="1" applyAlignment="1" applyProtection="1">
      <protection hidden="1"/>
    </xf>
    <xf numFmtId="10" fontId="8" fillId="0" borderId="34" xfId="1" applyNumberFormat="1" applyFont="1" applyFill="1" applyBorder="1" applyAlignment="1" applyProtection="1">
      <protection hidden="1"/>
    </xf>
    <xf numFmtId="10" fontId="3" fillId="0" borderId="41" xfId="1" applyNumberFormat="1" applyFont="1" applyFill="1" applyBorder="1" applyAlignment="1" applyProtection="1">
      <protection hidden="1"/>
    </xf>
    <xf numFmtId="10" fontId="3" fillId="0" borderId="39" xfId="1" applyNumberFormat="1" applyFont="1" applyFill="1" applyBorder="1" applyAlignment="1" applyProtection="1">
      <protection hidden="1"/>
    </xf>
    <xf numFmtId="164" fontId="3" fillId="0" borderId="36" xfId="1" applyNumberFormat="1" applyFont="1" applyFill="1" applyBorder="1" applyAlignment="1" applyProtection="1">
      <protection hidden="1"/>
    </xf>
    <xf numFmtId="0" fontId="6" fillId="0" borderId="40" xfId="2" applyFont="1" applyFill="1" applyBorder="1" applyAlignment="1">
      <alignment horizontal="center"/>
    </xf>
    <xf numFmtId="0" fontId="7" fillId="0" borderId="1" xfId="2" applyFont="1" applyFill="1" applyBorder="1" applyAlignment="1">
      <alignment horizontal="center"/>
    </xf>
    <xf numFmtId="164" fontId="3" fillId="0" borderId="14" xfId="1" applyNumberFormat="1" applyFont="1" applyFill="1" applyBorder="1" applyAlignment="1" applyProtection="1">
      <protection hidden="1"/>
    </xf>
    <xf numFmtId="0" fontId="1" fillId="0" borderId="40" xfId="2" applyFont="1" applyFill="1" applyBorder="1" applyAlignment="1">
      <alignment horizontal="center"/>
    </xf>
    <xf numFmtId="0" fontId="3" fillId="0" borderId="22" xfId="1" applyNumberFormat="1" applyFont="1" applyFill="1" applyBorder="1" applyAlignment="1" applyProtection="1">
      <alignment horizontal="center" vertical="top" wrapText="1"/>
      <protection hidden="1"/>
    </xf>
    <xf numFmtId="0" fontId="3" fillId="0" borderId="23" xfId="1" applyNumberFormat="1" applyFont="1" applyFill="1" applyBorder="1" applyAlignment="1" applyProtection="1">
      <alignment horizontal="center" vertical="top" wrapText="1"/>
      <protection hidden="1"/>
    </xf>
    <xf numFmtId="0" fontId="3" fillId="0" borderId="21" xfId="1" applyNumberFormat="1" applyFont="1" applyFill="1" applyBorder="1" applyAlignment="1" applyProtection="1">
      <alignment horizontal="center" vertical="center" wrapText="1"/>
      <protection hidden="1"/>
    </xf>
    <xf numFmtId="0" fontId="3" fillId="0" borderId="13" xfId="1" applyNumberFormat="1" applyFont="1" applyFill="1" applyBorder="1" applyAlignment="1" applyProtection="1">
      <protection hidden="1"/>
    </xf>
    <xf numFmtId="0" fontId="3" fillId="0" borderId="42" xfId="1" applyNumberFormat="1" applyFont="1" applyFill="1" applyBorder="1" applyAlignment="1" applyProtection="1">
      <protection hidden="1"/>
    </xf>
    <xf numFmtId="0" fontId="3" fillId="0" borderId="14" xfId="1" applyNumberFormat="1" applyFont="1" applyFill="1" applyBorder="1" applyAlignment="1" applyProtection="1">
      <protection hidden="1"/>
    </xf>
    <xf numFmtId="0" fontId="3" fillId="0" borderId="43" xfId="1" applyNumberFormat="1" applyFont="1" applyFill="1" applyBorder="1" applyAlignment="1" applyProtection="1">
      <protection hidden="1"/>
    </xf>
    <xf numFmtId="0" fontId="3" fillId="0" borderId="44" xfId="1" applyNumberFormat="1" applyFont="1" applyFill="1" applyBorder="1" applyAlignment="1" applyProtection="1">
      <protection hidden="1"/>
    </xf>
    <xf numFmtId="164" fontId="3" fillId="0" borderId="43" xfId="1" applyNumberFormat="1" applyFont="1" applyFill="1" applyBorder="1" applyAlignment="1" applyProtection="1">
      <protection hidden="1"/>
    </xf>
    <xf numFmtId="164" fontId="3" fillId="0" borderId="17" xfId="1" applyNumberFormat="1" applyFont="1" applyFill="1" applyBorder="1" applyAlignment="1" applyProtection="1">
      <protection hidden="1"/>
    </xf>
  </cellXfs>
  <cellStyles count="3">
    <cellStyle name="Обычный" xfId="0" builtinId="0"/>
    <cellStyle name="Обычный 2" xfId="1"/>
    <cellStyle name="Обычн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4"/>
  <sheetViews>
    <sheetView showGridLines="0" tabSelected="1" zoomScaleNormal="100" zoomScaleSheetLayoutView="90" workbookViewId="0">
      <selection activeCell="S18" sqref="S18"/>
    </sheetView>
  </sheetViews>
  <sheetFormatPr defaultColWidth="9.109375" defaultRowHeight="13.2" x14ac:dyDescent="0.25"/>
  <cols>
    <col min="1" max="1" width="2.5546875" style="110" customWidth="1"/>
    <col min="2" max="2" width="1.33203125" style="1" hidden="1" customWidth="1"/>
    <col min="3" max="3" width="24" style="1" customWidth="1"/>
    <col min="4" max="4" width="42.88671875" style="1" customWidth="1"/>
    <col min="5" max="6" width="0" style="1" hidden="1" customWidth="1"/>
    <col min="7" max="7" width="7.44140625" style="1" hidden="1" customWidth="1"/>
    <col min="8" max="8" width="0" style="1" hidden="1" customWidth="1"/>
    <col min="9" max="9" width="8.44140625" style="1" hidden="1" customWidth="1"/>
    <col min="10" max="10" width="0" style="1" hidden="1" customWidth="1"/>
    <col min="11" max="11" width="7" style="1" hidden="1" customWidth="1"/>
    <col min="12" max="12" width="0" style="1" hidden="1" customWidth="1"/>
    <col min="13" max="13" width="12.33203125" style="1" customWidth="1"/>
    <col min="14" max="14" width="13.44140625" style="1" customWidth="1"/>
    <col min="15" max="16" width="0" style="1" hidden="1" customWidth="1"/>
    <col min="17" max="17" width="13.33203125" style="1" customWidth="1"/>
    <col min="18" max="18" width="13.88671875" style="1" customWidth="1"/>
    <col min="19" max="19" width="12.5546875" style="1" customWidth="1"/>
    <col min="20" max="21" width="0" style="1" hidden="1" customWidth="1"/>
    <col min="22" max="22" width="16.6640625" style="1" customWidth="1"/>
    <col min="23" max="23" width="8.5546875" style="1" customWidth="1"/>
    <col min="24" max="24" width="8.6640625" style="1" customWidth="1"/>
    <col min="25" max="25" width="12.33203125" style="1" customWidth="1"/>
    <col min="26" max="38" width="0" style="1" hidden="1" customWidth="1"/>
    <col min="39" max="39" width="0.5546875" style="1" customWidth="1"/>
    <col min="40" max="16384" width="9.109375" style="1"/>
  </cols>
  <sheetData>
    <row r="1" spans="1:39" x14ac:dyDescent="0.25">
      <c r="A1" s="104"/>
      <c r="B1" s="2"/>
      <c r="C1" s="2"/>
      <c r="D1" s="2"/>
      <c r="E1" s="2"/>
      <c r="F1" s="2"/>
      <c r="G1" s="2"/>
      <c r="H1" s="2"/>
      <c r="I1" s="2"/>
      <c r="J1" s="2"/>
      <c r="K1" s="2"/>
      <c r="L1" s="2"/>
      <c r="M1" s="2"/>
      <c r="N1" s="2"/>
      <c r="O1" s="2"/>
      <c r="P1" s="2"/>
      <c r="Q1" s="2"/>
      <c r="R1" s="2"/>
      <c r="S1" s="2"/>
      <c r="T1" s="2"/>
      <c r="U1" s="2"/>
      <c r="V1" s="93" t="s">
        <v>49</v>
      </c>
      <c r="W1" s="2"/>
      <c r="X1" s="2"/>
      <c r="Y1" s="2"/>
      <c r="Z1" s="2"/>
      <c r="AA1" s="2"/>
      <c r="AB1" s="2"/>
      <c r="AC1" s="2"/>
      <c r="AD1" s="2"/>
      <c r="AE1" s="2"/>
      <c r="AF1" s="2"/>
      <c r="AG1" s="2"/>
      <c r="AH1" s="2"/>
      <c r="AI1" s="2"/>
      <c r="AJ1" s="2"/>
      <c r="AK1" s="2"/>
      <c r="AL1" s="2"/>
      <c r="AM1" s="2"/>
    </row>
    <row r="2" spans="1:39" x14ac:dyDescent="0.25">
      <c r="A2" s="104"/>
      <c r="B2" s="2"/>
      <c r="C2" s="2"/>
      <c r="D2" s="2"/>
      <c r="E2" s="2"/>
      <c r="F2" s="2"/>
      <c r="G2" s="2"/>
      <c r="H2" s="2"/>
      <c r="I2" s="2"/>
      <c r="J2" s="2"/>
      <c r="K2" s="2"/>
      <c r="L2" s="2"/>
      <c r="M2" s="2"/>
      <c r="N2" s="2"/>
      <c r="O2" s="2"/>
      <c r="P2" s="2"/>
      <c r="Q2" s="2"/>
      <c r="R2" s="2"/>
      <c r="S2" s="2"/>
      <c r="T2" s="2"/>
      <c r="U2" s="2"/>
      <c r="V2" s="93" t="s">
        <v>47</v>
      </c>
      <c r="W2" s="2"/>
      <c r="X2" s="2"/>
      <c r="Y2" s="2"/>
      <c r="Z2" s="2"/>
      <c r="AA2" s="2"/>
      <c r="AB2" s="2"/>
      <c r="AC2" s="2"/>
      <c r="AD2" s="2"/>
      <c r="AE2" s="2"/>
      <c r="AF2" s="2"/>
      <c r="AG2" s="2"/>
      <c r="AH2" s="2"/>
      <c r="AI2" s="2"/>
      <c r="AJ2" s="2"/>
      <c r="AK2" s="2"/>
      <c r="AL2" s="2"/>
      <c r="AM2" s="2"/>
    </row>
    <row r="3" spans="1:39" x14ac:dyDescent="0.25">
      <c r="A3" s="104"/>
      <c r="B3" s="2"/>
      <c r="C3" s="2"/>
      <c r="D3" s="2"/>
      <c r="E3" s="2"/>
      <c r="F3" s="2"/>
      <c r="G3" s="2"/>
      <c r="H3" s="2"/>
      <c r="I3" s="2"/>
      <c r="J3" s="2"/>
      <c r="K3" s="2"/>
      <c r="L3" s="2"/>
      <c r="M3" s="2"/>
      <c r="N3" s="2"/>
      <c r="O3" s="2"/>
      <c r="P3" s="2"/>
      <c r="Q3" s="2"/>
      <c r="R3" s="2"/>
      <c r="S3" s="2"/>
      <c r="T3" s="2"/>
      <c r="U3" s="2"/>
      <c r="V3" s="93" t="s">
        <v>48</v>
      </c>
      <c r="W3" s="2"/>
      <c r="X3" s="2"/>
      <c r="Y3" s="2"/>
      <c r="Z3" s="2"/>
      <c r="AA3" s="2"/>
      <c r="AB3" s="2"/>
      <c r="AC3" s="2"/>
      <c r="AD3" s="2"/>
      <c r="AE3" s="2"/>
      <c r="AF3" s="2"/>
      <c r="AG3" s="2"/>
      <c r="AH3" s="2"/>
      <c r="AI3" s="2"/>
      <c r="AJ3" s="2"/>
      <c r="AK3" s="2"/>
      <c r="AL3" s="2"/>
      <c r="AM3" s="2"/>
    </row>
    <row r="4" spans="1:39" x14ac:dyDescent="0.25">
      <c r="A4" s="104"/>
      <c r="B4" s="2"/>
      <c r="C4" s="2"/>
      <c r="D4" s="2"/>
      <c r="E4" s="2"/>
      <c r="F4" s="2"/>
      <c r="G4" s="2"/>
      <c r="H4" s="2"/>
      <c r="I4" s="2"/>
      <c r="J4" s="2"/>
      <c r="K4" s="2"/>
      <c r="L4" s="2"/>
      <c r="M4" s="2"/>
      <c r="N4" s="2"/>
      <c r="O4" s="2"/>
      <c r="P4" s="2"/>
      <c r="Q4" s="2"/>
      <c r="R4" s="2"/>
      <c r="S4" s="2"/>
      <c r="T4" s="2"/>
      <c r="U4" s="2"/>
      <c r="V4" s="112" t="s">
        <v>64</v>
      </c>
      <c r="W4" s="113"/>
      <c r="X4" s="113"/>
      <c r="Y4" s="2"/>
      <c r="Z4" s="2"/>
      <c r="AA4" s="2"/>
      <c r="AB4" s="2"/>
      <c r="AC4" s="2"/>
      <c r="AD4" s="2"/>
      <c r="AE4" s="2"/>
      <c r="AF4" s="2"/>
      <c r="AG4" s="2"/>
      <c r="AH4" s="2"/>
      <c r="AI4" s="2"/>
      <c r="AJ4" s="2"/>
      <c r="AK4" s="2"/>
      <c r="AL4" s="2"/>
      <c r="AM4" s="2"/>
    </row>
    <row r="5" spans="1:39" ht="15.75" customHeight="1" x14ac:dyDescent="0.25">
      <c r="A5" s="6"/>
      <c r="B5" s="51"/>
      <c r="C5" s="53"/>
      <c r="D5" s="54"/>
      <c r="E5" s="53"/>
      <c r="F5" s="54"/>
      <c r="G5" s="53"/>
      <c r="H5" s="52"/>
      <c r="I5" s="51"/>
      <c r="J5" s="51"/>
      <c r="K5" s="51"/>
      <c r="L5" s="51"/>
      <c r="M5" s="51"/>
      <c r="N5" s="50"/>
      <c r="O5" s="50"/>
      <c r="P5" s="50"/>
      <c r="Q5" s="2"/>
      <c r="R5" s="2"/>
      <c r="S5" s="2"/>
      <c r="T5" s="2"/>
      <c r="U5" s="2"/>
      <c r="V5" s="2"/>
      <c r="W5" s="2"/>
      <c r="X5" s="2"/>
      <c r="Y5" s="2"/>
      <c r="Z5" s="2"/>
      <c r="AA5" s="2"/>
      <c r="AB5" s="2"/>
      <c r="AC5" s="2"/>
      <c r="AD5" s="2"/>
      <c r="AE5" s="2"/>
      <c r="AF5" s="2"/>
      <c r="AG5" s="2"/>
      <c r="AH5" s="2"/>
      <c r="AI5" s="2"/>
      <c r="AJ5" s="2"/>
      <c r="AK5" s="2"/>
      <c r="AL5" s="2"/>
      <c r="AM5" s="2"/>
    </row>
    <row r="6" spans="1:39" ht="12.75" customHeight="1" x14ac:dyDescent="0.25">
      <c r="A6" s="49" t="s">
        <v>56</v>
      </c>
      <c r="B6" s="49"/>
      <c r="C6" s="49"/>
      <c r="D6" s="49"/>
      <c r="E6" s="49"/>
      <c r="F6" s="49"/>
      <c r="G6" s="49"/>
      <c r="H6" s="49"/>
      <c r="I6" s="49"/>
      <c r="J6" s="49"/>
      <c r="K6" s="49"/>
      <c r="L6" s="49"/>
      <c r="M6" s="49"/>
      <c r="N6" s="49"/>
      <c r="O6" s="48"/>
      <c r="P6" s="48"/>
      <c r="Q6" s="48"/>
      <c r="R6" s="48"/>
      <c r="S6" s="48"/>
      <c r="T6" s="48"/>
      <c r="U6" s="48"/>
      <c r="V6" s="48"/>
      <c r="W6" s="48"/>
      <c r="X6" s="48"/>
      <c r="Y6" s="48"/>
      <c r="Z6" s="48"/>
      <c r="AA6" s="48"/>
      <c r="AB6" s="2"/>
      <c r="AC6" s="2"/>
      <c r="AD6" s="2"/>
      <c r="AE6" s="2"/>
      <c r="AF6" s="2"/>
      <c r="AG6" s="2"/>
      <c r="AH6" s="2"/>
      <c r="AI6" s="2"/>
      <c r="AJ6" s="2"/>
      <c r="AK6" s="2"/>
      <c r="AL6" s="2"/>
      <c r="AM6" s="2"/>
    </row>
    <row r="7" spans="1:39" ht="13.5" customHeight="1" x14ac:dyDescent="0.25">
      <c r="A7" s="107" t="s">
        <v>63</v>
      </c>
      <c r="B7" s="47"/>
      <c r="C7" s="47"/>
      <c r="D7" s="47"/>
      <c r="E7" s="47"/>
      <c r="F7" s="47"/>
      <c r="G7" s="47"/>
      <c r="H7" s="47"/>
      <c r="I7" s="47"/>
      <c r="J7" s="47"/>
      <c r="K7" s="47"/>
      <c r="L7" s="47"/>
      <c r="M7" s="47"/>
      <c r="N7" s="47"/>
      <c r="O7" s="47"/>
      <c r="P7" s="47"/>
      <c r="Q7" s="47"/>
      <c r="R7" s="47"/>
      <c r="S7" s="47"/>
      <c r="T7" s="47"/>
      <c r="U7" s="47"/>
      <c r="V7" s="47"/>
      <c r="W7" s="47"/>
      <c r="X7" s="47"/>
      <c r="Y7" s="47"/>
      <c r="Z7" s="47"/>
      <c r="AA7" s="47"/>
      <c r="AB7" s="2"/>
      <c r="AC7" s="2"/>
      <c r="AD7" s="2"/>
      <c r="AE7" s="2"/>
      <c r="AF7" s="2"/>
      <c r="AG7" s="2"/>
      <c r="AH7" s="2"/>
      <c r="AI7" s="2"/>
      <c r="AJ7" s="2"/>
      <c r="AK7" s="2"/>
      <c r="AL7" s="2"/>
      <c r="AM7" s="2"/>
    </row>
    <row r="8" spans="1:39" ht="18" customHeight="1" x14ac:dyDescent="0.25">
      <c r="A8" s="6" t="s">
        <v>43</v>
      </c>
      <c r="B8" s="6"/>
      <c r="C8" s="6"/>
      <c r="D8" s="2"/>
      <c r="E8" s="2"/>
      <c r="F8" s="2"/>
      <c r="G8" s="2"/>
      <c r="H8" s="2"/>
      <c r="I8" s="2"/>
      <c r="J8" s="2"/>
      <c r="K8" s="2"/>
      <c r="L8" s="2"/>
      <c r="M8" s="2"/>
      <c r="N8" s="2"/>
      <c r="O8" s="2"/>
      <c r="P8" s="2"/>
      <c r="Q8" s="2"/>
      <c r="R8" s="2"/>
      <c r="S8" s="2"/>
      <c r="T8" s="2"/>
      <c r="U8" s="2"/>
      <c r="V8" s="2"/>
      <c r="W8" s="2"/>
      <c r="X8" s="2"/>
      <c r="Y8" s="94" t="s">
        <v>50</v>
      </c>
      <c r="Z8" s="2"/>
      <c r="AA8" s="2"/>
      <c r="AB8" s="2"/>
      <c r="AC8" s="2"/>
      <c r="AD8" s="2"/>
      <c r="AE8" s="2"/>
      <c r="AF8" s="2"/>
      <c r="AG8" s="2"/>
      <c r="AH8" s="2"/>
      <c r="AI8" s="2"/>
      <c r="AJ8" s="2"/>
      <c r="AK8" s="2"/>
      <c r="AL8" s="2"/>
      <c r="AM8" s="2"/>
    </row>
    <row r="9" spans="1:39" ht="5.25" customHeight="1" thickBot="1" x14ac:dyDescent="0.3">
      <c r="A9" s="104"/>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30" customHeight="1" thickBot="1" x14ac:dyDescent="0.3">
      <c r="A10" s="104"/>
      <c r="B10" s="45"/>
      <c r="C10" s="57"/>
      <c r="D10" s="57"/>
      <c r="E10" s="39" t="s">
        <v>42</v>
      </c>
      <c r="F10" s="45"/>
      <c r="G10" s="57"/>
      <c r="H10" s="46"/>
      <c r="I10" s="57"/>
      <c r="J10" s="46"/>
      <c r="K10" s="57"/>
      <c r="L10" s="46"/>
      <c r="M10" s="132" t="s">
        <v>41</v>
      </c>
      <c r="N10" s="132"/>
      <c r="O10" s="46"/>
      <c r="P10" s="45"/>
      <c r="Q10" s="132" t="s">
        <v>40</v>
      </c>
      <c r="R10" s="132"/>
      <c r="S10" s="132"/>
      <c r="T10" s="130" t="s">
        <v>39</v>
      </c>
      <c r="U10" s="131"/>
      <c r="V10" s="83" t="s">
        <v>38</v>
      </c>
      <c r="W10" s="44"/>
      <c r="X10" s="44"/>
      <c r="Y10" s="57"/>
      <c r="Z10" s="39"/>
      <c r="AA10" s="43" t="s">
        <v>37</v>
      </c>
      <c r="AB10" s="43" t="s">
        <v>36</v>
      </c>
      <c r="AC10" s="43"/>
      <c r="AD10" s="43"/>
      <c r="AE10" s="43" t="s">
        <v>35</v>
      </c>
      <c r="AF10" s="38" t="s">
        <v>34</v>
      </c>
      <c r="AG10" s="43" t="s">
        <v>33</v>
      </c>
      <c r="AH10" s="34"/>
      <c r="AI10" s="34"/>
      <c r="AJ10" s="35"/>
      <c r="AK10" s="32"/>
      <c r="AL10" s="32"/>
      <c r="AM10" s="8"/>
    </row>
    <row r="11" spans="1:39" ht="42" customHeight="1" thickBot="1" x14ac:dyDescent="0.3">
      <c r="A11" s="104"/>
      <c r="B11" s="41" t="s">
        <v>15</v>
      </c>
      <c r="C11" s="42" t="s">
        <v>32</v>
      </c>
      <c r="D11" s="42" t="s">
        <v>31</v>
      </c>
      <c r="E11" s="64"/>
      <c r="F11" s="41" t="s">
        <v>30</v>
      </c>
      <c r="G11" s="42" t="s">
        <v>29</v>
      </c>
      <c r="H11" s="66" t="s">
        <v>28</v>
      </c>
      <c r="I11" s="42" t="s">
        <v>27</v>
      </c>
      <c r="J11" s="66" t="s">
        <v>26</v>
      </c>
      <c r="K11" s="42" t="s">
        <v>25</v>
      </c>
      <c r="L11" s="66" t="s">
        <v>24</v>
      </c>
      <c r="M11" s="40" t="s">
        <v>23</v>
      </c>
      <c r="N11" s="40" t="s">
        <v>22</v>
      </c>
      <c r="O11" s="68"/>
      <c r="P11" s="43"/>
      <c r="Q11" s="40" t="s">
        <v>23</v>
      </c>
      <c r="R11" s="40" t="s">
        <v>22</v>
      </c>
      <c r="S11" s="40" t="s">
        <v>21</v>
      </c>
      <c r="T11" s="39" t="s">
        <v>19</v>
      </c>
      <c r="U11" s="45" t="s">
        <v>20</v>
      </c>
      <c r="V11" s="38" t="s">
        <v>19</v>
      </c>
      <c r="W11" s="38" t="s">
        <v>18</v>
      </c>
      <c r="X11" s="38" t="s">
        <v>57</v>
      </c>
      <c r="Y11" s="37" t="s">
        <v>17</v>
      </c>
      <c r="Z11" s="64" t="s">
        <v>16</v>
      </c>
      <c r="AA11" s="36"/>
      <c r="AB11" s="36"/>
      <c r="AC11" s="36"/>
      <c r="AD11" s="36"/>
      <c r="AE11" s="35"/>
      <c r="AF11" s="34"/>
      <c r="AG11" s="34"/>
      <c r="AH11" s="34"/>
      <c r="AI11" s="34"/>
      <c r="AJ11" s="33" t="s">
        <v>15</v>
      </c>
      <c r="AK11" s="32"/>
      <c r="AL11" s="32"/>
      <c r="AM11" s="8"/>
    </row>
    <row r="12" spans="1:39" ht="12.75" customHeight="1" x14ac:dyDescent="0.25">
      <c r="A12" s="108"/>
      <c r="B12" s="133"/>
      <c r="C12" s="134"/>
      <c r="D12" s="135"/>
      <c r="E12" s="136"/>
      <c r="F12" s="133"/>
      <c r="G12" s="135"/>
      <c r="H12" s="137"/>
      <c r="I12" s="135"/>
      <c r="J12" s="137"/>
      <c r="K12" s="135"/>
      <c r="L12" s="137"/>
      <c r="M12" s="78">
        <f>M13+M14+M15+M16+M18+M19</f>
        <v>19314221.799999952</v>
      </c>
      <c r="N12" s="31">
        <f>N20</f>
        <v>39973264.49000001</v>
      </c>
      <c r="O12" s="138"/>
      <c r="P12" s="139"/>
      <c r="Q12" s="78">
        <f>Q20</f>
        <v>19314221.799999952</v>
      </c>
      <c r="R12" s="56">
        <f>R20</f>
        <v>39973264.49000001</v>
      </c>
      <c r="S12" s="31">
        <f>S20</f>
        <v>39973264.49000001</v>
      </c>
      <c r="T12" s="138"/>
      <c r="U12" s="139"/>
      <c r="V12" s="117">
        <f>V20</f>
        <v>-35512485.350000069</v>
      </c>
      <c r="W12" s="118">
        <v>0</v>
      </c>
      <c r="X12" s="118">
        <v>0</v>
      </c>
      <c r="Y12" s="31">
        <f>Y20</f>
        <v>81395104.500000119</v>
      </c>
      <c r="Z12" s="30"/>
      <c r="AA12" s="29">
        <v>0</v>
      </c>
      <c r="AB12" s="29">
        <v>0</v>
      </c>
      <c r="AC12" s="29">
        <v>-412911.21999999974</v>
      </c>
      <c r="AD12" s="28">
        <v>2725009.2800000003</v>
      </c>
      <c r="AE12" s="128"/>
      <c r="AF12" s="128"/>
      <c r="AG12" s="128"/>
      <c r="AH12" s="128"/>
      <c r="AI12" s="128"/>
      <c r="AJ12" s="128"/>
      <c r="AK12" s="128"/>
      <c r="AL12" s="128"/>
      <c r="AM12" s="20"/>
    </row>
    <row r="13" spans="1:39" s="58" customFormat="1" ht="21" x14ac:dyDescent="0.25">
      <c r="A13" s="109"/>
      <c r="B13" s="60" t="s">
        <v>4</v>
      </c>
      <c r="C13" s="27" t="s">
        <v>14</v>
      </c>
      <c r="D13" s="72" t="s">
        <v>13</v>
      </c>
      <c r="E13" s="65"/>
      <c r="F13" s="61"/>
      <c r="G13" s="75">
        <v>10101</v>
      </c>
      <c r="H13" s="67"/>
      <c r="I13" s="75" t="s">
        <v>1</v>
      </c>
      <c r="J13" s="67"/>
      <c r="K13" s="75">
        <v>33200</v>
      </c>
      <c r="L13" s="67"/>
      <c r="M13" s="79">
        <v>18000000</v>
      </c>
      <c r="N13" s="25">
        <v>10000000</v>
      </c>
      <c r="O13" s="69"/>
      <c r="P13" s="62"/>
      <c r="Q13" s="79">
        <f t="shared" ref="Q13:R15" si="0">M13</f>
        <v>18000000</v>
      </c>
      <c r="R13" s="26">
        <f t="shared" si="0"/>
        <v>10000000</v>
      </c>
      <c r="S13" s="26">
        <v>10000000</v>
      </c>
      <c r="T13" s="69"/>
      <c r="U13" s="63"/>
      <c r="V13" s="79">
        <v>0</v>
      </c>
      <c r="W13" s="119">
        <f>V13/N13</f>
        <v>0</v>
      </c>
      <c r="X13" s="120">
        <f>V13/S13</f>
        <v>0</v>
      </c>
      <c r="Y13" s="25">
        <f>R13-V13</f>
        <v>10000000</v>
      </c>
      <c r="Z13" s="70"/>
      <c r="AA13" s="21">
        <v>0</v>
      </c>
      <c r="AB13" s="21">
        <v>0</v>
      </c>
      <c r="AC13" s="21">
        <v>0</v>
      </c>
      <c r="AD13" s="21">
        <v>0</v>
      </c>
      <c r="AE13" s="21"/>
      <c r="AF13" s="21"/>
      <c r="AG13" s="23"/>
      <c r="AH13" s="24"/>
      <c r="AI13" s="23"/>
      <c r="AJ13" s="22">
        <v>0</v>
      </c>
      <c r="AK13" s="22"/>
      <c r="AL13" s="22"/>
      <c r="AM13" s="20"/>
    </row>
    <row r="14" spans="1:39" s="58" customFormat="1" ht="21" x14ac:dyDescent="0.25">
      <c r="A14" s="109"/>
      <c r="B14" s="60" t="s">
        <v>4</v>
      </c>
      <c r="C14" s="27" t="s">
        <v>12</v>
      </c>
      <c r="D14" s="72" t="s">
        <v>11</v>
      </c>
      <c r="E14" s="65"/>
      <c r="F14" s="61"/>
      <c r="G14" s="75">
        <v>10101</v>
      </c>
      <c r="H14" s="67"/>
      <c r="I14" s="75" t="s">
        <v>1</v>
      </c>
      <c r="J14" s="67"/>
      <c r="K14" s="75">
        <v>33200</v>
      </c>
      <c r="L14" s="67"/>
      <c r="M14" s="79">
        <v>-9685778.1999999993</v>
      </c>
      <c r="N14" s="25">
        <v>-865929.73</v>
      </c>
      <c r="O14" s="69"/>
      <c r="P14" s="62"/>
      <c r="Q14" s="79">
        <f t="shared" si="0"/>
        <v>-9685778.1999999993</v>
      </c>
      <c r="R14" s="26">
        <f t="shared" si="0"/>
        <v>-865929.73</v>
      </c>
      <c r="S14" s="25">
        <v>-865929.73</v>
      </c>
      <c r="T14" s="69"/>
      <c r="U14" s="63"/>
      <c r="V14" s="79">
        <v>0</v>
      </c>
      <c r="W14" s="119">
        <f>U14/R14</f>
        <v>0</v>
      </c>
      <c r="X14" s="120">
        <f>V14/S14</f>
        <v>0</v>
      </c>
      <c r="Y14" s="25">
        <f>R14-V14</f>
        <v>-865929.73</v>
      </c>
      <c r="Z14" s="70"/>
      <c r="AA14" s="21">
        <v>0</v>
      </c>
      <c r="AB14" s="21">
        <v>0</v>
      </c>
      <c r="AC14" s="21">
        <v>0</v>
      </c>
      <c r="AD14" s="21">
        <v>0</v>
      </c>
      <c r="AE14" s="21"/>
      <c r="AF14" s="21"/>
      <c r="AG14" s="23"/>
      <c r="AH14" s="24"/>
      <c r="AI14" s="23"/>
      <c r="AJ14" s="22">
        <v>0</v>
      </c>
      <c r="AK14" s="22"/>
      <c r="AL14" s="22"/>
      <c r="AM14" s="20"/>
    </row>
    <row r="15" spans="1:39" s="58" customFormat="1" ht="31.2" x14ac:dyDescent="0.25">
      <c r="A15" s="109"/>
      <c r="B15" s="60" t="s">
        <v>4</v>
      </c>
      <c r="C15" s="27" t="s">
        <v>10</v>
      </c>
      <c r="D15" s="72" t="s">
        <v>9</v>
      </c>
      <c r="E15" s="65"/>
      <c r="F15" s="61"/>
      <c r="G15" s="75">
        <v>10101</v>
      </c>
      <c r="H15" s="67"/>
      <c r="I15" s="75" t="s">
        <v>1</v>
      </c>
      <c r="J15" s="67"/>
      <c r="K15" s="75">
        <v>33200</v>
      </c>
      <c r="L15" s="67"/>
      <c r="M15" s="79">
        <v>0</v>
      </c>
      <c r="N15" s="25">
        <v>6055000</v>
      </c>
      <c r="O15" s="69"/>
      <c r="P15" s="62"/>
      <c r="Q15" s="79">
        <f t="shared" si="0"/>
        <v>0</v>
      </c>
      <c r="R15" s="26">
        <f t="shared" si="0"/>
        <v>6055000</v>
      </c>
      <c r="S15" s="25">
        <f>R15</f>
        <v>6055000</v>
      </c>
      <c r="T15" s="69"/>
      <c r="U15" s="63"/>
      <c r="V15" s="79">
        <v>6055000</v>
      </c>
      <c r="W15" s="120">
        <f>V15/N15</f>
        <v>1</v>
      </c>
      <c r="X15" s="120">
        <f>V15/S15</f>
        <v>1</v>
      </c>
      <c r="Y15" s="25">
        <v>0</v>
      </c>
      <c r="Z15" s="70"/>
      <c r="AA15" s="21">
        <v>0</v>
      </c>
      <c r="AB15" s="21">
        <v>0</v>
      </c>
      <c r="AC15" s="21">
        <v>0</v>
      </c>
      <c r="AD15" s="21">
        <v>0</v>
      </c>
      <c r="AE15" s="21"/>
      <c r="AF15" s="21"/>
      <c r="AG15" s="23"/>
      <c r="AH15" s="24"/>
      <c r="AI15" s="23"/>
      <c r="AJ15" s="22">
        <v>0</v>
      </c>
      <c r="AK15" s="22"/>
      <c r="AL15" s="22"/>
      <c r="AM15" s="20"/>
    </row>
    <row r="16" spans="1:39" s="58" customFormat="1" ht="31.2" x14ac:dyDescent="0.25">
      <c r="A16" s="109"/>
      <c r="B16" s="60" t="s">
        <v>4</v>
      </c>
      <c r="C16" s="27" t="s">
        <v>8</v>
      </c>
      <c r="D16" s="72" t="s">
        <v>7</v>
      </c>
      <c r="E16" s="65"/>
      <c r="F16" s="61"/>
      <c r="G16" s="75">
        <v>10101</v>
      </c>
      <c r="H16" s="67"/>
      <c r="I16" s="75" t="s">
        <v>1</v>
      </c>
      <c r="J16" s="67"/>
      <c r="K16" s="75">
        <v>33200</v>
      </c>
      <c r="L16" s="67"/>
      <c r="M16" s="79">
        <v>0</v>
      </c>
      <c r="N16" s="25">
        <v>-6055000</v>
      </c>
      <c r="O16" s="69"/>
      <c r="P16" s="62"/>
      <c r="Q16" s="79">
        <f>M16</f>
        <v>0</v>
      </c>
      <c r="R16" s="26">
        <f>N16</f>
        <v>-6055000</v>
      </c>
      <c r="S16" s="25">
        <v>-6055000</v>
      </c>
      <c r="T16" s="69"/>
      <c r="U16" s="63"/>
      <c r="V16" s="79">
        <v>-6055000</v>
      </c>
      <c r="W16" s="119">
        <v>0</v>
      </c>
      <c r="X16" s="120">
        <f>V16/S16</f>
        <v>1</v>
      </c>
      <c r="Y16" s="25">
        <f>R16-V16</f>
        <v>0</v>
      </c>
      <c r="Z16" s="70"/>
      <c r="AA16" s="21">
        <v>0</v>
      </c>
      <c r="AB16" s="21">
        <v>0</v>
      </c>
      <c r="AC16" s="21">
        <v>0</v>
      </c>
      <c r="AD16" s="21">
        <v>0</v>
      </c>
      <c r="AE16" s="21"/>
      <c r="AF16" s="21"/>
      <c r="AG16" s="23"/>
      <c r="AH16" s="24"/>
      <c r="AI16" s="23"/>
      <c r="AJ16" s="22">
        <v>0</v>
      </c>
      <c r="AK16" s="22"/>
      <c r="AL16" s="22"/>
      <c r="AM16" s="20"/>
    </row>
    <row r="17" spans="1:39" s="58" customFormat="1" ht="112.2" x14ac:dyDescent="0.25">
      <c r="A17" s="109"/>
      <c r="B17" s="60"/>
      <c r="C17" s="59" t="s">
        <v>46</v>
      </c>
      <c r="D17" s="111" t="s">
        <v>62</v>
      </c>
      <c r="E17" s="65"/>
      <c r="F17" s="61"/>
      <c r="G17" s="75"/>
      <c r="H17" s="67"/>
      <c r="I17" s="75"/>
      <c r="J17" s="67"/>
      <c r="K17" s="75"/>
      <c r="L17" s="67"/>
      <c r="M17" s="79">
        <v>0</v>
      </c>
      <c r="N17" s="25">
        <v>0</v>
      </c>
      <c r="O17" s="69"/>
      <c r="P17" s="62"/>
      <c r="Q17" s="79">
        <v>0</v>
      </c>
      <c r="R17" s="26">
        <v>0</v>
      </c>
      <c r="S17" s="25">
        <v>0</v>
      </c>
      <c r="T17" s="69"/>
      <c r="U17" s="63"/>
      <c r="V17" s="79">
        <v>2954677.33</v>
      </c>
      <c r="W17" s="119">
        <v>0</v>
      </c>
      <c r="X17" s="119">
        <v>0</v>
      </c>
      <c r="Y17" s="25">
        <f>V17</f>
        <v>2954677.33</v>
      </c>
      <c r="Z17" s="70"/>
      <c r="AA17" s="21"/>
      <c r="AB17" s="21"/>
      <c r="AC17" s="21"/>
      <c r="AD17" s="21"/>
      <c r="AE17" s="21"/>
      <c r="AF17" s="21"/>
      <c r="AG17" s="23"/>
      <c r="AH17" s="24"/>
      <c r="AI17" s="23"/>
      <c r="AJ17" s="22"/>
      <c r="AK17" s="22"/>
      <c r="AL17" s="22"/>
      <c r="AM17" s="20"/>
    </row>
    <row r="18" spans="1:39" s="58" customFormat="1" ht="21.6" thickBot="1" x14ac:dyDescent="0.3">
      <c r="A18" s="109"/>
      <c r="B18" s="60"/>
      <c r="C18" s="27" t="s">
        <v>6</v>
      </c>
      <c r="D18" s="72" t="s">
        <v>5</v>
      </c>
      <c r="E18" s="65"/>
      <c r="F18" s="61"/>
      <c r="G18" s="76" t="s">
        <v>45</v>
      </c>
      <c r="H18" s="67"/>
      <c r="I18" s="77"/>
      <c r="J18" s="67"/>
      <c r="K18" s="77"/>
      <c r="L18" s="67"/>
      <c r="M18" s="79">
        <v>-951330880</v>
      </c>
      <c r="N18" s="25">
        <v>-1147913982.8</v>
      </c>
      <c r="O18" s="69"/>
      <c r="P18" s="62"/>
      <c r="Q18" s="79">
        <f>M18</f>
        <v>-951330880</v>
      </c>
      <c r="R18" s="26">
        <f>N18</f>
        <v>-1147913982.8</v>
      </c>
      <c r="S18" s="25">
        <v>-1147913982.8</v>
      </c>
      <c r="T18" s="69"/>
      <c r="U18" s="63"/>
      <c r="V18" s="79">
        <v>-1466668718.1400001</v>
      </c>
      <c r="W18" s="119">
        <f>V18/N18</f>
        <v>1.277681725387203</v>
      </c>
      <c r="X18" s="120">
        <f>V18/S18</f>
        <v>1.277681725387203</v>
      </c>
      <c r="Y18" s="25">
        <f>N18-V18</f>
        <v>318754735.34000015</v>
      </c>
      <c r="Z18" s="70"/>
      <c r="AA18" s="21"/>
      <c r="AB18" s="21"/>
      <c r="AC18" s="21"/>
      <c r="AD18" s="21"/>
      <c r="AE18" s="21"/>
      <c r="AF18" s="21"/>
      <c r="AG18" s="23"/>
      <c r="AH18" s="24"/>
      <c r="AI18" s="23"/>
      <c r="AJ18" s="22"/>
      <c r="AK18" s="22"/>
      <c r="AL18" s="22"/>
      <c r="AM18" s="20"/>
    </row>
    <row r="19" spans="1:39" s="58" customFormat="1" ht="21.6" thickBot="1" x14ac:dyDescent="0.3">
      <c r="A19" s="109"/>
      <c r="B19" s="60"/>
      <c r="C19" s="73" t="s">
        <v>3</v>
      </c>
      <c r="D19" s="74" t="s">
        <v>2</v>
      </c>
      <c r="E19" s="65"/>
      <c r="F19" s="61"/>
      <c r="G19" s="84" t="s">
        <v>45</v>
      </c>
      <c r="H19" s="67"/>
      <c r="I19" s="85"/>
      <c r="J19" s="67"/>
      <c r="K19" s="85"/>
      <c r="L19" s="67"/>
      <c r="M19" s="80">
        <v>962330880</v>
      </c>
      <c r="N19" s="81">
        <v>1178753177.02</v>
      </c>
      <c r="O19" s="69" t="e">
        <f>#REF!+#REF!+#REF!+#REF!+#REF!+#REF!</f>
        <v>#REF!</v>
      </c>
      <c r="P19" s="62" t="e">
        <f>#REF!+#REF!+#REF!+#REF!+#REF!+#REF!</f>
        <v>#REF!</v>
      </c>
      <c r="Q19" s="80">
        <f>M19</f>
        <v>962330880</v>
      </c>
      <c r="R19" s="82">
        <f>N19</f>
        <v>1178753177.02</v>
      </c>
      <c r="S19" s="81">
        <v>1178753177.02</v>
      </c>
      <c r="T19" s="69" t="e">
        <f>#REF!+#REF!+#REF!+#REF!+#REF!+#REF!</f>
        <v>#REF!</v>
      </c>
      <c r="U19" s="63" t="e">
        <f>#REF!+#REF!+#REF!+#REF!+#REF!+#REF!</f>
        <v>#REF!</v>
      </c>
      <c r="V19" s="80">
        <v>1428201555.46</v>
      </c>
      <c r="W19" s="121">
        <f>V19/N19</f>
        <v>1.2116205354123661</v>
      </c>
      <c r="X19" s="122">
        <f>V19/S19</f>
        <v>1.2116205354123661</v>
      </c>
      <c r="Y19" s="81">
        <f>R19-V19</f>
        <v>-249448378.44000006</v>
      </c>
      <c r="Z19" s="70"/>
      <c r="AA19" s="21"/>
      <c r="AB19" s="21"/>
      <c r="AC19" s="21"/>
      <c r="AD19" s="21"/>
      <c r="AE19" s="21"/>
      <c r="AF19" s="21"/>
      <c r="AG19" s="23"/>
      <c r="AH19" s="24"/>
      <c r="AI19" s="23"/>
      <c r="AJ19" s="22"/>
      <c r="AK19" s="22"/>
      <c r="AL19" s="22"/>
      <c r="AM19" s="20"/>
    </row>
    <row r="20" spans="1:39" ht="12.75" customHeight="1" thickBot="1" x14ac:dyDescent="0.3">
      <c r="A20" s="104"/>
      <c r="B20" s="19"/>
      <c r="C20" s="86" t="s">
        <v>0</v>
      </c>
      <c r="D20" s="87"/>
      <c r="E20" s="18"/>
      <c r="F20" s="18"/>
      <c r="G20" s="88"/>
      <c r="H20" s="18"/>
      <c r="I20" s="89"/>
      <c r="J20" s="18"/>
      <c r="K20" s="89"/>
      <c r="L20" s="17"/>
      <c r="M20" s="90">
        <f>M12</f>
        <v>19314221.799999952</v>
      </c>
      <c r="N20" s="91">
        <f>N13+N14+N15+N16+N17+N18+N19</f>
        <v>39973264.49000001</v>
      </c>
      <c r="O20" s="15">
        <v>0</v>
      </c>
      <c r="P20" s="13">
        <v>0</v>
      </c>
      <c r="Q20" s="90">
        <f>SUM(Q13:Q19)</f>
        <v>19314221.799999952</v>
      </c>
      <c r="R20" s="92">
        <f>R13+R14+R15+R16+R17+R18+R19</f>
        <v>39973264.49000001</v>
      </c>
      <c r="S20" s="91">
        <f>S13+S14+S15+S16+S17+S18+S19</f>
        <v>39973264.49000001</v>
      </c>
      <c r="T20" s="14">
        <v>0</v>
      </c>
      <c r="U20" s="16">
        <v>0</v>
      </c>
      <c r="V20" s="90">
        <f>V19+V18+V17+V14+V13</f>
        <v>-35512485.350000069</v>
      </c>
      <c r="W20" s="123">
        <f>V20/R20</f>
        <v>-0.88840593339290863</v>
      </c>
      <c r="X20" s="124">
        <f>V20/S20</f>
        <v>-0.88840593339290863</v>
      </c>
      <c r="Y20" s="125">
        <f>Y13+Y14+Y15+Y16+Y17+Y18+Y19</f>
        <v>81395104.500000119</v>
      </c>
      <c r="Z20" s="71">
        <v>0</v>
      </c>
      <c r="AA20" s="14">
        <v>0</v>
      </c>
      <c r="AB20" s="14">
        <v>0</v>
      </c>
      <c r="AC20" s="14">
        <v>-412911.21999999974</v>
      </c>
      <c r="AD20" s="14">
        <v>3924870.1100000003</v>
      </c>
      <c r="AE20" s="14">
        <v>0</v>
      </c>
      <c r="AF20" s="13">
        <v>0</v>
      </c>
      <c r="AG20" s="12"/>
      <c r="AH20" s="11"/>
      <c r="AI20" s="11"/>
      <c r="AJ20" s="10"/>
      <c r="AK20" s="9"/>
      <c r="AL20" s="9"/>
      <c r="AM20" s="8"/>
    </row>
    <row r="21" spans="1:39" ht="7.5" customHeight="1" x14ac:dyDescent="0.25">
      <c r="A21" s="104"/>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ht="14.25" customHeight="1" x14ac:dyDescent="0.25">
      <c r="A22" s="104"/>
      <c r="B22" s="2"/>
      <c r="C22" s="2"/>
      <c r="D22" s="2"/>
      <c r="E22" s="2"/>
      <c r="F22" s="2"/>
      <c r="G22" s="2"/>
      <c r="H22" s="2"/>
      <c r="I22" s="2"/>
      <c r="J22" s="2"/>
      <c r="K22" s="2"/>
      <c r="L22" s="2"/>
      <c r="M22" s="2"/>
      <c r="N22" s="2"/>
      <c r="O22" s="2"/>
      <c r="P22" s="2"/>
      <c r="Q22" s="2"/>
      <c r="R22" s="2"/>
      <c r="S22" s="2"/>
      <c r="T22" s="2"/>
      <c r="U22" s="2"/>
      <c r="V22" s="2"/>
      <c r="W22" s="2"/>
      <c r="X22" s="2"/>
      <c r="Y22" s="106"/>
      <c r="Z22" s="2"/>
      <c r="AA22" s="2"/>
      <c r="AB22" s="2"/>
      <c r="AC22" s="2"/>
      <c r="AD22" s="2"/>
      <c r="AE22" s="2"/>
      <c r="AF22" s="2"/>
      <c r="AG22" s="2"/>
      <c r="AH22" s="2"/>
      <c r="AI22" s="2"/>
      <c r="AJ22" s="2"/>
      <c r="AK22" s="2"/>
      <c r="AL22" s="2"/>
      <c r="AM22" s="2"/>
    </row>
    <row r="23" spans="1:39" s="97" customFormat="1" ht="11.25" customHeight="1" x14ac:dyDescent="0.3">
      <c r="A23" s="95"/>
      <c r="B23" s="7"/>
      <c r="C23" s="95"/>
      <c r="D23" t="s">
        <v>59</v>
      </c>
      <c r="E23" s="3"/>
      <c r="F23" s="4"/>
      <c r="G23" s="3"/>
      <c r="H23" s="3"/>
      <c r="I23" s="4"/>
      <c r="J23" s="3"/>
      <c r="K23" s="3"/>
      <c r="L23" s="2"/>
      <c r="M23" s="96"/>
      <c r="N23" s="96"/>
      <c r="O23" s="2"/>
      <c r="P23" s="2"/>
      <c r="Q23" s="96"/>
      <c r="R23" s="96"/>
      <c r="S23" s="96"/>
      <c r="T23" s="2"/>
      <c r="U23" s="2"/>
      <c r="V23" s="96"/>
      <c r="W23" s="96"/>
      <c r="X23" s="96"/>
      <c r="Y23" s="96"/>
      <c r="Z23" s="2"/>
      <c r="AA23" s="2"/>
      <c r="AB23" s="2"/>
      <c r="AC23" s="2"/>
      <c r="AD23" s="2"/>
      <c r="AE23" s="2"/>
      <c r="AF23" s="2"/>
      <c r="AG23" s="2"/>
      <c r="AH23" s="2"/>
      <c r="AI23" s="2"/>
      <c r="AJ23" s="2"/>
      <c r="AK23" s="2"/>
      <c r="AL23" s="2"/>
      <c r="AM23" s="96"/>
    </row>
    <row r="24" spans="1:39" s="97" customFormat="1" ht="11.25" customHeight="1" x14ac:dyDescent="0.25">
      <c r="A24" s="95"/>
      <c r="B24" s="6"/>
      <c r="C24" s="95"/>
      <c r="D24" s="97" t="s">
        <v>48</v>
      </c>
      <c r="E24" s="3"/>
      <c r="F24" s="4"/>
      <c r="G24" s="3"/>
      <c r="H24" s="3"/>
      <c r="I24" s="4"/>
      <c r="J24" s="3"/>
      <c r="K24" s="3"/>
      <c r="L24" s="2"/>
      <c r="M24" s="99"/>
      <c r="N24" s="99"/>
      <c r="O24" s="100"/>
      <c r="P24" s="2"/>
      <c r="Q24" s="102"/>
      <c r="R24" s="96"/>
      <c r="S24" s="96"/>
      <c r="T24" s="2"/>
      <c r="U24" s="2"/>
      <c r="V24" s="126" t="s">
        <v>54</v>
      </c>
      <c r="W24" s="126"/>
      <c r="X24" s="96"/>
      <c r="Y24" s="96"/>
      <c r="Z24" s="2"/>
      <c r="AA24" s="2"/>
      <c r="AB24" s="2"/>
      <c r="AC24" s="2"/>
      <c r="AD24" s="2"/>
      <c r="AE24" s="2"/>
      <c r="AF24" s="2"/>
      <c r="AG24" s="2"/>
      <c r="AH24" s="2"/>
      <c r="AI24" s="2"/>
      <c r="AJ24" s="2"/>
      <c r="AK24" s="2"/>
      <c r="AL24" s="2"/>
      <c r="AM24" s="96"/>
    </row>
    <row r="25" spans="1:39" s="97" customFormat="1" ht="10.5" customHeight="1" x14ac:dyDescent="0.3">
      <c r="A25" s="95"/>
      <c r="B25" s="5"/>
      <c r="C25" s="96"/>
      <c r="E25" s="4"/>
      <c r="F25" s="4"/>
      <c r="G25" s="3"/>
      <c r="H25" s="3"/>
      <c r="I25" s="4"/>
      <c r="J25" s="3"/>
      <c r="K25" s="3"/>
      <c r="L25" s="2"/>
      <c r="M25"/>
      <c r="N25" s="101" t="s">
        <v>52</v>
      </c>
      <c r="O25" s="101"/>
      <c r="P25" s="2"/>
      <c r="Q25" s="96"/>
      <c r="R25" s="96"/>
      <c r="S25" s="96"/>
      <c r="T25" s="2"/>
      <c r="U25" s="2"/>
      <c r="V25" s="127" t="s">
        <v>53</v>
      </c>
      <c r="W25" s="127"/>
      <c r="X25" s="96"/>
      <c r="Y25" s="96"/>
      <c r="Z25" s="2"/>
      <c r="AA25" s="2"/>
      <c r="AB25" s="2"/>
      <c r="AC25" s="2"/>
      <c r="AD25" s="2"/>
      <c r="AE25" s="2"/>
      <c r="AF25" s="2"/>
      <c r="AG25" s="2"/>
      <c r="AH25" s="2"/>
      <c r="AI25" s="2"/>
      <c r="AJ25" s="2"/>
      <c r="AK25" s="2"/>
      <c r="AL25" s="2"/>
      <c r="AM25" s="96"/>
    </row>
    <row r="26" spans="1:39" ht="14.4" x14ac:dyDescent="0.3">
      <c r="D26"/>
      <c r="M26"/>
      <c r="N26"/>
      <c r="O26"/>
      <c r="V26"/>
      <c r="W26"/>
    </row>
    <row r="27" spans="1:39" ht="11.4" customHeight="1" x14ac:dyDescent="0.3">
      <c r="D27" s="114"/>
      <c r="E27" s="58"/>
      <c r="F27" s="58"/>
      <c r="G27" s="58"/>
      <c r="H27" s="58"/>
      <c r="I27" s="58"/>
      <c r="J27" s="58"/>
      <c r="K27" s="58"/>
      <c r="L27" s="58"/>
      <c r="M27" s="115"/>
      <c r="N27" s="115"/>
      <c r="O27" s="115"/>
      <c r="P27" s="58"/>
      <c r="Q27" s="58"/>
      <c r="R27" s="58"/>
      <c r="S27" s="58"/>
      <c r="T27" s="58"/>
      <c r="U27" s="58"/>
      <c r="V27" s="115"/>
      <c r="W27" s="115"/>
    </row>
    <row r="28" spans="1:39" ht="11.4" customHeight="1" x14ac:dyDescent="0.3">
      <c r="D28" s="114" t="s">
        <v>65</v>
      </c>
      <c r="E28" s="58"/>
      <c r="F28" s="58"/>
      <c r="G28" s="58"/>
      <c r="H28" s="58"/>
      <c r="I28" s="58"/>
      <c r="J28" s="58"/>
      <c r="K28" s="58"/>
      <c r="L28" s="58"/>
      <c r="M28" s="115"/>
      <c r="N28" s="115"/>
      <c r="O28" s="115"/>
      <c r="P28" s="58"/>
      <c r="Q28" s="58"/>
      <c r="R28" s="58"/>
      <c r="S28" s="58"/>
      <c r="T28" s="58"/>
      <c r="U28" s="58"/>
      <c r="V28" s="115"/>
      <c r="W28" s="115"/>
    </row>
    <row r="29" spans="1:39" ht="11.4" customHeight="1" x14ac:dyDescent="0.25">
      <c r="D29" s="114" t="s">
        <v>60</v>
      </c>
      <c r="E29" s="58"/>
      <c r="F29" s="58"/>
      <c r="G29" s="58"/>
      <c r="H29" s="58"/>
      <c r="I29" s="58"/>
      <c r="J29" s="58"/>
      <c r="K29" s="58"/>
      <c r="L29" s="58"/>
      <c r="M29" s="100"/>
      <c r="N29" s="100"/>
      <c r="O29" s="100"/>
      <c r="P29" s="58"/>
      <c r="Q29" s="116"/>
      <c r="R29" s="58"/>
      <c r="S29" s="58"/>
      <c r="T29" s="58"/>
      <c r="U29" s="58"/>
      <c r="V29" s="129" t="s">
        <v>66</v>
      </c>
      <c r="W29" s="126"/>
    </row>
    <row r="30" spans="1:39" ht="10.5" customHeight="1" x14ac:dyDescent="0.3">
      <c r="D30"/>
      <c r="M30"/>
      <c r="N30" s="101" t="s">
        <v>52</v>
      </c>
      <c r="O30" s="101"/>
      <c r="V30" s="127" t="s">
        <v>53</v>
      </c>
      <c r="W30" s="127"/>
    </row>
    <row r="31" spans="1:39" ht="14.4" x14ac:dyDescent="0.3">
      <c r="D31" s="98" t="s">
        <v>51</v>
      </c>
      <c r="M31"/>
      <c r="N31"/>
      <c r="O31"/>
      <c r="V31"/>
      <c r="W31"/>
    </row>
    <row r="32" spans="1:39" ht="14.4" x14ac:dyDescent="0.3">
      <c r="D32" s="105" t="s">
        <v>58</v>
      </c>
      <c r="M32"/>
      <c r="N32"/>
      <c r="O32"/>
      <c r="V32"/>
      <c r="W32"/>
    </row>
    <row r="33" spans="4:23" ht="10.5" customHeight="1" x14ac:dyDescent="0.25">
      <c r="D33" s="105" t="s">
        <v>61</v>
      </c>
      <c r="M33" s="99"/>
      <c r="N33" s="100"/>
      <c r="O33" s="100"/>
      <c r="Q33" s="103"/>
      <c r="V33" s="126" t="s">
        <v>55</v>
      </c>
      <c r="W33" s="126"/>
    </row>
    <row r="34" spans="4:23" ht="11.25" customHeight="1" x14ac:dyDescent="0.3">
      <c r="M34"/>
      <c r="N34" s="101" t="s">
        <v>52</v>
      </c>
      <c r="O34" s="101"/>
      <c r="V34" s="127" t="s">
        <v>53</v>
      </c>
      <c r="W34" s="127"/>
    </row>
  </sheetData>
  <autoFilter ref="A12:AM2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4" showButton="0"/>
    <filterColumn colId="19" showButton="0"/>
    <filterColumn colId="30" showButton="0"/>
    <filterColumn colId="31" showButton="0"/>
    <filterColumn colId="32" showButton="0"/>
    <filterColumn colId="33" showButton="0"/>
    <filterColumn colId="34" showButton="0"/>
    <filterColumn colId="35" showButton="0"/>
    <filterColumn colId="36" showButton="0"/>
  </autoFilter>
  <mergeCells count="13">
    <mergeCell ref="T10:U10"/>
    <mergeCell ref="M10:N10"/>
    <mergeCell ref="Q10:S10"/>
    <mergeCell ref="B12:L12"/>
    <mergeCell ref="O12:P12"/>
    <mergeCell ref="T12:U12"/>
    <mergeCell ref="V33:W33"/>
    <mergeCell ref="V34:W34"/>
    <mergeCell ref="AE12:AL12"/>
    <mergeCell ref="V24:W24"/>
    <mergeCell ref="V25:W25"/>
    <mergeCell ref="V29:W29"/>
    <mergeCell ref="V30:W30"/>
  </mergeCells>
  <pageMargins left="0.39370078740157483" right="0.39370078740157483" top="0.98425196850393704" bottom="0.39370078740157483" header="0.51181102362204722" footer="0.51181102362204722"/>
  <pageSetup paperSize="9" scale="76" fitToHeight="0" orientation="landscape" r:id="rId1"/>
  <headerFooter differentFirst="1"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
    </sheetView>
  </sheetViews>
  <sheetFormatPr defaultRowHeight="14.4" x14ac:dyDescent="0.3"/>
  <cols>
    <col min="1" max="1" width="135.6640625" customWidth="1"/>
  </cols>
  <sheetData>
    <row r="1" spans="1:1" ht="72" x14ac:dyDescent="0.3">
      <c r="A1" s="55"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сводный план_6</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LEMOTV</dc:creator>
  <cp:lastModifiedBy>Сюбаева Марина Рафиковна</cp:lastModifiedBy>
  <cp:lastPrinted>2024-01-17T08:26:58Z</cp:lastPrinted>
  <dcterms:created xsi:type="dcterms:W3CDTF">2016-04-07T08:44:49Z</dcterms:created>
  <dcterms:modified xsi:type="dcterms:W3CDTF">2024-01-17T08:48:30Z</dcterms:modified>
</cp:coreProperties>
</file>